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sscnz.sharepoint.com/sites/IES-SP/OpenGovernment/Transparency/Official Information Work Programme/Statistics/Agency Statistics Returns - December 2021/"/>
    </mc:Choice>
  </mc:AlternateContent>
  <xr:revisionPtr revIDLastSave="669" documentId="109_{227F4B88-CDE5-444A-9E48-BF49064A0B32}" xr6:coauthVersionLast="47" xr6:coauthVersionMax="47" xr10:uidLastSave="{799BAEAF-3C7F-4E0A-8111-03F3A329F632}"/>
  <bookViews>
    <workbookView xWindow="-120" yWindow="-120" windowWidth="29040" windowHeight="15840" activeTab="1" xr2:uid="{00000000-000D-0000-FFFF-FFFF00000000}"/>
  </bookViews>
  <sheets>
    <sheet name="Contents" sheetId="4" r:id="rId1"/>
    <sheet name="OIA Statistics" sheetId="3" r:id="rId2"/>
    <sheet name="Police and NZDF" sheetId="6" r:id="rId3"/>
  </sheets>
  <externalReferences>
    <externalReference r:id="rId4"/>
  </externalReferences>
  <definedNames>
    <definedName name="_xlnm.Print_Area" localSheetId="0">Contents!$A$1:$B$18</definedName>
    <definedName name="_xlnm.Print_Area" localSheetId="1">'OIA Statistics'!$A$1:$H$149</definedName>
    <definedName name="_xlnm.Print_Area" localSheetId="2">'Police and NZDF'!$A$1:$L$19</definedName>
    <definedName name="_xlnm.Print_Titles" localSheetId="1">'OIA Statistics'!$1:$8</definedName>
    <definedName name="_xlnm.Print_Titles" localSheetId="2">'Police and NZDF'!$1:$8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3" l="1" a="1"/>
  <c r="C73" i="3" s="1"/>
  <c r="I11" i="6"/>
  <c r="J11" i="6" s="1"/>
  <c r="I10" i="6"/>
  <c r="J10" i="6" s="1"/>
  <c r="C11" i="6" a="1"/>
  <c r="C11" i="6" s="1"/>
  <c r="C10" i="6" a="1"/>
  <c r="C10" i="6" s="1"/>
  <c r="I11" i="3"/>
  <c r="J11" i="3" s="1"/>
  <c r="I12" i="3"/>
  <c r="J12" i="3" s="1"/>
  <c r="I13" i="3"/>
  <c r="J13" i="3" s="1"/>
  <c r="I14" i="3"/>
  <c r="J14" i="3" s="1"/>
  <c r="I15" i="3"/>
  <c r="J15" i="3" s="1"/>
  <c r="I16" i="3"/>
  <c r="J16" i="3" s="1"/>
  <c r="I17" i="3"/>
  <c r="J17" i="3" s="1"/>
  <c r="I18" i="3"/>
  <c r="J18" i="3" s="1"/>
  <c r="I19" i="3"/>
  <c r="J19" i="3" s="1"/>
  <c r="I20" i="3"/>
  <c r="J20" i="3" s="1"/>
  <c r="I21" i="3"/>
  <c r="J21" i="3" s="1"/>
  <c r="I22" i="3"/>
  <c r="J22" i="3" s="1"/>
  <c r="I23" i="3"/>
  <c r="J23" i="3" s="1"/>
  <c r="I24" i="3"/>
  <c r="J24" i="3" s="1"/>
  <c r="I25" i="3"/>
  <c r="J25" i="3" s="1"/>
  <c r="I26" i="3"/>
  <c r="J26" i="3" s="1"/>
  <c r="I27" i="3"/>
  <c r="J27" i="3" s="1"/>
  <c r="I28" i="3"/>
  <c r="J28" i="3" s="1"/>
  <c r="I29" i="3"/>
  <c r="J29" i="3" s="1"/>
  <c r="I30" i="3"/>
  <c r="J30" i="3" s="1"/>
  <c r="I31" i="3"/>
  <c r="J31" i="3" s="1"/>
  <c r="I32" i="3"/>
  <c r="J32" i="3" s="1"/>
  <c r="I33" i="3"/>
  <c r="J33" i="3" s="1"/>
  <c r="I34" i="3"/>
  <c r="J34" i="3" s="1"/>
  <c r="I35" i="3"/>
  <c r="J35" i="3" s="1"/>
  <c r="I36" i="3"/>
  <c r="J36" i="3" s="1"/>
  <c r="I37" i="3"/>
  <c r="J37" i="3" s="1"/>
  <c r="I38" i="3"/>
  <c r="J38" i="3" s="1"/>
  <c r="I39" i="3"/>
  <c r="J39" i="3" s="1"/>
  <c r="I40" i="3"/>
  <c r="J40" i="3" s="1"/>
  <c r="I41" i="3"/>
  <c r="J41" i="3" s="1"/>
  <c r="I42" i="3"/>
  <c r="J42" i="3" s="1"/>
  <c r="I43" i="3"/>
  <c r="J43" i="3" s="1"/>
  <c r="I44" i="3"/>
  <c r="J44" i="3" s="1"/>
  <c r="I45" i="3"/>
  <c r="J45" i="3" s="1"/>
  <c r="I46" i="3"/>
  <c r="J46" i="3" s="1"/>
  <c r="I47" i="3"/>
  <c r="J47" i="3" s="1"/>
  <c r="I48" i="3"/>
  <c r="J48" i="3" s="1"/>
  <c r="I49" i="3"/>
  <c r="J49" i="3" s="1"/>
  <c r="I50" i="3"/>
  <c r="J50" i="3" s="1"/>
  <c r="I51" i="3"/>
  <c r="J51" i="3" s="1"/>
  <c r="I52" i="3"/>
  <c r="J52" i="3" s="1"/>
  <c r="I53" i="3"/>
  <c r="J53" i="3" s="1"/>
  <c r="I54" i="3"/>
  <c r="J54" i="3" s="1"/>
  <c r="I55" i="3"/>
  <c r="J55" i="3" s="1"/>
  <c r="I56" i="3"/>
  <c r="J56" i="3" s="1"/>
  <c r="I57" i="3"/>
  <c r="J57" i="3" s="1"/>
  <c r="I58" i="3"/>
  <c r="J58" i="3" s="1"/>
  <c r="I59" i="3"/>
  <c r="J59" i="3" s="1"/>
  <c r="I60" i="3"/>
  <c r="J60" i="3" s="1"/>
  <c r="I61" i="3"/>
  <c r="J61" i="3" s="1"/>
  <c r="I62" i="3"/>
  <c r="J62" i="3" s="1"/>
  <c r="I63" i="3"/>
  <c r="J63" i="3" s="1"/>
  <c r="I64" i="3"/>
  <c r="J64" i="3" s="1"/>
  <c r="I65" i="3"/>
  <c r="J65" i="3" s="1"/>
  <c r="I66" i="3"/>
  <c r="J66" i="3" s="1"/>
  <c r="I67" i="3"/>
  <c r="J67" i="3" s="1"/>
  <c r="I68" i="3"/>
  <c r="J68" i="3" s="1"/>
  <c r="I69" i="3"/>
  <c r="J69" i="3" s="1"/>
  <c r="I70" i="3"/>
  <c r="J70" i="3" s="1"/>
  <c r="I71" i="3"/>
  <c r="J71" i="3" s="1"/>
  <c r="I72" i="3"/>
  <c r="J72" i="3" s="1"/>
  <c r="I73" i="3"/>
  <c r="J73" i="3" s="1"/>
  <c r="I74" i="3"/>
  <c r="J74" i="3" s="1"/>
  <c r="I75" i="3"/>
  <c r="J75" i="3" s="1"/>
  <c r="I76" i="3"/>
  <c r="J76" i="3" s="1"/>
  <c r="I77" i="3"/>
  <c r="J77" i="3" s="1"/>
  <c r="I78" i="3"/>
  <c r="J78" i="3" s="1"/>
  <c r="I79" i="3"/>
  <c r="J79" i="3" s="1"/>
  <c r="I80" i="3"/>
  <c r="J80" i="3" s="1"/>
  <c r="I81" i="3"/>
  <c r="J81" i="3" s="1"/>
  <c r="I82" i="3"/>
  <c r="J82" i="3" s="1"/>
  <c r="I83" i="3"/>
  <c r="J83" i="3" s="1"/>
  <c r="I84" i="3"/>
  <c r="J84" i="3" s="1"/>
  <c r="I85" i="3"/>
  <c r="J85" i="3" s="1"/>
  <c r="I86" i="3"/>
  <c r="J86" i="3" s="1"/>
  <c r="I87" i="3"/>
  <c r="J87" i="3" s="1"/>
  <c r="I88" i="3"/>
  <c r="J88" i="3" s="1"/>
  <c r="I89" i="3"/>
  <c r="J89" i="3" s="1"/>
  <c r="I90" i="3"/>
  <c r="J90" i="3" s="1"/>
  <c r="I91" i="3"/>
  <c r="J91" i="3" s="1"/>
  <c r="I92" i="3"/>
  <c r="J92" i="3" s="1"/>
  <c r="I93" i="3"/>
  <c r="J93" i="3" s="1"/>
  <c r="I94" i="3"/>
  <c r="J94" i="3" s="1"/>
  <c r="I95" i="3"/>
  <c r="J95" i="3" s="1"/>
  <c r="I96" i="3"/>
  <c r="J96" i="3" s="1"/>
  <c r="I97" i="3"/>
  <c r="J97" i="3" s="1"/>
  <c r="I98" i="3"/>
  <c r="J98" i="3" s="1"/>
  <c r="I99" i="3"/>
  <c r="J99" i="3" s="1"/>
  <c r="I100" i="3"/>
  <c r="J100" i="3" s="1"/>
  <c r="I101" i="3"/>
  <c r="J101" i="3" s="1"/>
  <c r="I102" i="3"/>
  <c r="J102" i="3" s="1"/>
  <c r="I103" i="3"/>
  <c r="J103" i="3" s="1"/>
  <c r="I104" i="3"/>
  <c r="J104" i="3" s="1"/>
  <c r="I105" i="3"/>
  <c r="J105" i="3" s="1"/>
  <c r="I106" i="3"/>
  <c r="J106" i="3" s="1"/>
  <c r="I107" i="3"/>
  <c r="J107" i="3" s="1"/>
  <c r="I108" i="3"/>
  <c r="J108" i="3" s="1"/>
  <c r="I109" i="3"/>
  <c r="J109" i="3" s="1"/>
  <c r="I110" i="3"/>
  <c r="J110" i="3" s="1"/>
  <c r="I111" i="3"/>
  <c r="J111" i="3" s="1"/>
  <c r="I112" i="3"/>
  <c r="J112" i="3" s="1"/>
  <c r="I113" i="3"/>
  <c r="J113" i="3" s="1"/>
  <c r="I114" i="3"/>
  <c r="J114" i="3" s="1"/>
  <c r="I115" i="3"/>
  <c r="J115" i="3" s="1"/>
  <c r="I116" i="3"/>
  <c r="J116" i="3" s="1"/>
  <c r="I117" i="3"/>
  <c r="J117" i="3" s="1"/>
  <c r="I118" i="3"/>
  <c r="J118" i="3" s="1"/>
  <c r="I119" i="3"/>
  <c r="J119" i="3" s="1"/>
  <c r="I120" i="3"/>
  <c r="J120" i="3" s="1"/>
  <c r="I121" i="3"/>
  <c r="J121" i="3" s="1"/>
  <c r="I122" i="3"/>
  <c r="J122" i="3" s="1"/>
  <c r="I123" i="3"/>
  <c r="J123" i="3" s="1"/>
  <c r="I124" i="3"/>
  <c r="J124" i="3" s="1"/>
  <c r="I125" i="3"/>
  <c r="J125" i="3" s="1"/>
  <c r="I126" i="3"/>
  <c r="J126" i="3" s="1"/>
  <c r="I127" i="3"/>
  <c r="J127" i="3" s="1"/>
  <c r="I128" i="3"/>
  <c r="J128" i="3" s="1"/>
  <c r="I129" i="3"/>
  <c r="J129" i="3" s="1"/>
  <c r="I130" i="3"/>
  <c r="J130" i="3" s="1"/>
  <c r="I131" i="3"/>
  <c r="J131" i="3" s="1"/>
  <c r="I132" i="3"/>
  <c r="J132" i="3" s="1"/>
  <c r="I133" i="3"/>
  <c r="J133" i="3" s="1"/>
  <c r="I134" i="3"/>
  <c r="J134" i="3" s="1"/>
  <c r="I135" i="3"/>
  <c r="J135" i="3" s="1"/>
  <c r="I136" i="3"/>
  <c r="J136" i="3" s="1"/>
  <c r="I137" i="3"/>
  <c r="J137" i="3" s="1"/>
  <c r="I138" i="3"/>
  <c r="J138" i="3" s="1"/>
  <c r="I139" i="3"/>
  <c r="J139" i="3" s="1"/>
  <c r="I140" i="3"/>
  <c r="J140" i="3" s="1"/>
  <c r="I10" i="3"/>
  <c r="J10" i="3" s="1"/>
  <c r="C11" i="3" a="1"/>
  <c r="C11" i="3" s="1"/>
  <c r="C12" i="3" a="1"/>
  <c r="C12" i="3" s="1"/>
  <c r="C13" i="3" a="1"/>
  <c r="C13" i="3" s="1"/>
  <c r="C14" i="3" a="1"/>
  <c r="C14" i="3" s="1"/>
  <c r="C15" i="3" a="1"/>
  <c r="C15" i="3" s="1"/>
  <c r="C16" i="3" a="1"/>
  <c r="C16" i="3" s="1"/>
  <c r="C17" i="3" a="1"/>
  <c r="C17" i="3" s="1"/>
  <c r="C18" i="3" a="1"/>
  <c r="C18" i="3" s="1"/>
  <c r="C19" i="3" a="1"/>
  <c r="C19" i="3" s="1"/>
  <c r="C20" i="3" a="1"/>
  <c r="C20" i="3" s="1"/>
  <c r="C21" i="3" a="1"/>
  <c r="C21" i="3" s="1"/>
  <c r="C22" i="3" a="1"/>
  <c r="C22" i="3" s="1"/>
  <c r="C23" i="3" a="1"/>
  <c r="C23" i="3" s="1"/>
  <c r="C24" i="3" a="1"/>
  <c r="C24" i="3" s="1"/>
  <c r="C25" i="3" a="1"/>
  <c r="C25" i="3" s="1"/>
  <c r="C26" i="3" a="1"/>
  <c r="C26" i="3" s="1"/>
  <c r="C27" i="3" a="1"/>
  <c r="C27" i="3" s="1"/>
  <c r="C28" i="3" a="1"/>
  <c r="C28" i="3" s="1"/>
  <c r="C29" i="3" a="1"/>
  <c r="C29" i="3" s="1"/>
  <c r="C30" i="3" a="1"/>
  <c r="C30" i="3" s="1"/>
  <c r="C31" i="3" a="1"/>
  <c r="C31" i="3" s="1"/>
  <c r="C32" i="3" a="1"/>
  <c r="C32" i="3" s="1"/>
  <c r="C33" i="3" a="1"/>
  <c r="C33" i="3" s="1"/>
  <c r="C34" i="3" a="1"/>
  <c r="C34" i="3" s="1"/>
  <c r="C35" i="3" a="1"/>
  <c r="C35" i="3" s="1"/>
  <c r="C36" i="3" a="1"/>
  <c r="C36" i="3" s="1"/>
  <c r="C37" i="3" a="1"/>
  <c r="C37" i="3" s="1"/>
  <c r="C38" i="3" a="1"/>
  <c r="C38" i="3" s="1"/>
  <c r="C39" i="3" a="1"/>
  <c r="C39" i="3" s="1"/>
  <c r="C40" i="3" a="1"/>
  <c r="C40" i="3" s="1"/>
  <c r="C41" i="3" a="1"/>
  <c r="C41" i="3" s="1"/>
  <c r="C44" i="3" a="1"/>
  <c r="C44" i="3" s="1"/>
  <c r="C45" i="3" a="1"/>
  <c r="C45" i="3" s="1"/>
  <c r="C46" i="3" a="1"/>
  <c r="C46" i="3" s="1"/>
  <c r="C47" i="3" a="1"/>
  <c r="C47" i="3" s="1"/>
  <c r="C48" i="3" a="1"/>
  <c r="C48" i="3" s="1"/>
  <c r="C49" i="3" a="1"/>
  <c r="C49" i="3" s="1"/>
  <c r="C50" i="3" a="1"/>
  <c r="C50" i="3" s="1"/>
  <c r="C53" i="3" a="1"/>
  <c r="C53" i="3" s="1"/>
  <c r="C54" i="3" a="1"/>
  <c r="C54" i="3" s="1"/>
  <c r="C55" i="3" a="1"/>
  <c r="C55" i="3" s="1"/>
  <c r="C56" i="3" a="1"/>
  <c r="C56" i="3" s="1"/>
  <c r="C57" i="3" a="1"/>
  <c r="C57" i="3" s="1"/>
  <c r="C58" i="3" a="1"/>
  <c r="C58" i="3" s="1"/>
  <c r="C59" i="3" a="1"/>
  <c r="C59" i="3" s="1"/>
  <c r="C60" i="3" a="1"/>
  <c r="C60" i="3" s="1"/>
  <c r="C61" i="3" a="1"/>
  <c r="C61" i="3" s="1"/>
  <c r="C62" i="3" a="1"/>
  <c r="C62" i="3" s="1"/>
  <c r="C63" i="3" a="1"/>
  <c r="C63" i="3" s="1"/>
  <c r="C64" i="3" a="1"/>
  <c r="C64" i="3" s="1"/>
  <c r="C65" i="3" a="1"/>
  <c r="C65" i="3" s="1"/>
  <c r="C66" i="3" a="1"/>
  <c r="C66" i="3" s="1"/>
  <c r="C67" i="3" a="1"/>
  <c r="C67" i="3" s="1"/>
  <c r="C68" i="3" a="1"/>
  <c r="C68" i="3" s="1"/>
  <c r="C69" i="3" a="1"/>
  <c r="C69" i="3" s="1"/>
  <c r="C70" i="3" a="1"/>
  <c r="C70" i="3" s="1"/>
  <c r="C71" i="3" a="1"/>
  <c r="C71" i="3" s="1"/>
  <c r="C72" i="3" a="1"/>
  <c r="C72" i="3" s="1"/>
  <c r="C74" i="3" a="1"/>
  <c r="C74" i="3" s="1"/>
  <c r="C75" i="3" a="1"/>
  <c r="C75" i="3" s="1"/>
  <c r="C76" i="3" a="1"/>
  <c r="C76" i="3" s="1"/>
  <c r="C77" i="3" a="1"/>
  <c r="C77" i="3" s="1"/>
  <c r="C78" i="3" a="1"/>
  <c r="C78" i="3" s="1"/>
  <c r="C79" i="3" a="1"/>
  <c r="C79" i="3" s="1"/>
  <c r="C82" i="3" a="1"/>
  <c r="C82" i="3" s="1"/>
  <c r="C83" i="3" a="1"/>
  <c r="C83" i="3" s="1"/>
  <c r="C84" i="3" a="1"/>
  <c r="C84" i="3" s="1"/>
  <c r="C85" i="3" a="1"/>
  <c r="C85" i="3" s="1"/>
  <c r="C86" i="3" a="1"/>
  <c r="C86" i="3" s="1"/>
  <c r="C87" i="3" a="1"/>
  <c r="C87" i="3" s="1"/>
  <c r="C88" i="3" a="1"/>
  <c r="C88" i="3" s="1"/>
  <c r="C89" i="3" a="1"/>
  <c r="C89" i="3" s="1"/>
  <c r="C90" i="3" a="1"/>
  <c r="C90" i="3" s="1"/>
  <c r="C91" i="3" a="1"/>
  <c r="C91" i="3" s="1"/>
  <c r="C92" i="3" a="1"/>
  <c r="C92" i="3" s="1"/>
  <c r="C93" i="3" a="1"/>
  <c r="C93" i="3" s="1"/>
  <c r="C94" i="3" a="1"/>
  <c r="C94" i="3" s="1"/>
  <c r="C95" i="3" a="1"/>
  <c r="C95" i="3" s="1"/>
  <c r="C96" i="3" a="1"/>
  <c r="C96" i="3" s="1"/>
  <c r="C97" i="3" a="1"/>
  <c r="C97" i="3" s="1"/>
  <c r="C98" i="3" a="1"/>
  <c r="C98" i="3" s="1"/>
  <c r="C99" i="3" a="1"/>
  <c r="C99" i="3" s="1"/>
  <c r="C100" i="3" a="1"/>
  <c r="C100" i="3" s="1"/>
  <c r="C101" i="3" a="1"/>
  <c r="C101" i="3" s="1"/>
  <c r="C104" i="3" a="1"/>
  <c r="C104" i="3" s="1"/>
  <c r="C105" i="3" a="1"/>
  <c r="C105" i="3" s="1"/>
  <c r="C106" i="3" a="1"/>
  <c r="C106" i="3" s="1"/>
  <c r="C107" i="3" a="1"/>
  <c r="C107" i="3" s="1"/>
  <c r="C108" i="3" a="1"/>
  <c r="C108" i="3" s="1"/>
  <c r="C109" i="3" a="1"/>
  <c r="C109" i="3" s="1"/>
  <c r="C110" i="3" a="1"/>
  <c r="C110" i="3" s="1"/>
  <c r="C111" i="3" a="1"/>
  <c r="C111" i="3" s="1"/>
  <c r="C112" i="3" a="1"/>
  <c r="C112" i="3" s="1"/>
  <c r="C113" i="3" a="1"/>
  <c r="C113" i="3" s="1"/>
  <c r="C114" i="3" a="1"/>
  <c r="C114" i="3" s="1"/>
  <c r="C115" i="3" a="1"/>
  <c r="C115" i="3" s="1"/>
  <c r="C116" i="3" a="1"/>
  <c r="C116" i="3" s="1"/>
  <c r="C117" i="3" a="1"/>
  <c r="C117" i="3" s="1"/>
  <c r="C118" i="3" a="1"/>
  <c r="C118" i="3" s="1"/>
  <c r="C119" i="3" a="1"/>
  <c r="C119" i="3" s="1"/>
  <c r="C122" i="3" a="1"/>
  <c r="C122" i="3" s="1"/>
  <c r="C123" i="3" a="1"/>
  <c r="C123" i="3" s="1"/>
  <c r="C124" i="3" a="1"/>
  <c r="C124" i="3" s="1"/>
  <c r="C125" i="3" a="1"/>
  <c r="C125" i="3" s="1"/>
  <c r="C126" i="3" a="1"/>
  <c r="C126" i="3" s="1"/>
  <c r="C127" i="3" a="1"/>
  <c r="C127" i="3" s="1"/>
  <c r="C128" i="3" a="1"/>
  <c r="C128" i="3" s="1"/>
  <c r="C129" i="3" a="1"/>
  <c r="C129" i="3" s="1"/>
  <c r="C130" i="3" a="1"/>
  <c r="C130" i="3" s="1"/>
  <c r="C131" i="3" a="1"/>
  <c r="C131" i="3" s="1"/>
  <c r="C132" i="3" a="1"/>
  <c r="C132" i="3" s="1"/>
  <c r="C133" i="3" a="1"/>
  <c r="C133" i="3" s="1"/>
  <c r="C134" i="3" a="1"/>
  <c r="C134" i="3" s="1"/>
  <c r="C135" i="3" a="1"/>
  <c r="C135" i="3" s="1"/>
  <c r="C136" i="3" a="1"/>
  <c r="C136" i="3" s="1"/>
  <c r="C137" i="3" a="1"/>
  <c r="C137" i="3" s="1"/>
  <c r="C138" i="3" a="1"/>
  <c r="C138" i="3" s="1"/>
  <c r="C139" i="3" a="1"/>
  <c r="C139" i="3" s="1"/>
  <c r="C140" i="3" a="1"/>
  <c r="C140" i="3" s="1"/>
  <c r="C10" i="3" a="1"/>
  <c r="C10"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<sst xmlns="http://schemas.openxmlformats.org/spreadsheetml/2006/main" count="321" uniqueCount="172">
  <si>
    <t>OIA requests completed
 1 July  - 31 December 2021</t>
  </si>
  <si>
    <t>www.publicservice.govt.nz</t>
  </si>
  <si>
    <t xml:space="preserve"> </t>
  </si>
  <si>
    <t>Technical notes</t>
  </si>
  <si>
    <t xml:space="preserve">Time period </t>
  </si>
  <si>
    <t>1 July  - 31 December 2021</t>
  </si>
  <si>
    <t>Agencies covered</t>
  </si>
  <si>
    <t>Agencies covered include all government departments and statutory Crown entities to which the Official Information Act (OIA) applies. The non-Public Service departments subject to the OIA, New Zealand Defence Force and New Zealand Police, are reported separately in this document.</t>
  </si>
  <si>
    <t>Collection of data</t>
  </si>
  <si>
    <t>Agencies were asked to report: 
1) the number of OIA requests (including requests subsequently transferred to another agency) that were completed during the period. This definition of an OIA request is unchanged from that used with previous statistics releases. 
2) the extent to which responses were provided within legislated timeframes. Legislated timeframes under the OIA require agencies to respond to requests as soon as reasonably practicable and within 20 working days, but also allow for the extension of response times under certain circumstances.
3) the number of responses to OIA requests that were published on their websites during the period. Only published OIA responses have been included in this statistic; other proactively released information published on agency websites is not included. 
4) the number of complaints advised by the Office of the Ombudsman to the agency during the period. This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5) the number of final opinions issued against the agency by the Ombudsman during the period. This statistic reports the number of complaints for which the Ombudsman's investigation reported that the agency was deficient in its handling of an OIA request. Some of these findings relate to requests received in previous reporting periods.  </t>
  </si>
  <si>
    <t>Comparability of data</t>
  </si>
  <si>
    <t>Agencies handle a wide variety in number, complexity, and size of OIA requests, and also have differing arrangements for processing requests. Agencies were asked to provide statistics using the same definition, yet figures may not be directly comparable. For example, figures may either include or exclude requests that are: transferred to another agency; received as less formal information requests, or; responded to, in full and immediately, at the time of the request.</t>
  </si>
  <si>
    <r>
      <t>Official Information Act (OIA) statistics by agency - Departments and Statutory Crown entities</t>
    </r>
    <r>
      <rPr>
        <b/>
        <vertAlign val="superscript"/>
        <sz val="11"/>
        <color rgb="FF091D31"/>
        <rFont val="Source Sans Pro"/>
        <family val="2"/>
      </rPr>
      <t xml:space="preserve"> (1)</t>
    </r>
  </si>
  <si>
    <t>Agency type</t>
  </si>
  <si>
    <r>
      <t xml:space="preserve">OIA requests completed
1 July  - 31 December 2021 </t>
    </r>
    <r>
      <rPr>
        <b/>
        <vertAlign val="superscript"/>
        <sz val="11"/>
        <color rgb="FF091D31"/>
        <rFont val="Source Sans Pro"/>
        <family val="2"/>
      </rPr>
      <t>(2)</t>
    </r>
  </si>
  <si>
    <t>OIA requests
completed within
legislated timeframe</t>
  </si>
  <si>
    <r>
      <t xml:space="preserve">OIA request responses published on the agency website </t>
    </r>
    <r>
      <rPr>
        <b/>
        <vertAlign val="superscript"/>
        <sz val="11"/>
        <color rgb="FF091D31"/>
        <rFont val="Source Sans Pro"/>
        <family val="2"/>
      </rPr>
      <t>(3)</t>
    </r>
  </si>
  <si>
    <r>
      <t xml:space="preserve">Ombudsman complaints notified to the agency </t>
    </r>
    <r>
      <rPr>
        <b/>
        <vertAlign val="superscript"/>
        <sz val="11"/>
        <color rgb="FF091D31"/>
        <rFont val="Source Sans Pro"/>
        <family val="2"/>
      </rPr>
      <t>(4)</t>
    </r>
  </si>
  <si>
    <r>
      <t xml:space="preserve">Final opinions issued by Ombudsman against the agency </t>
    </r>
    <r>
      <rPr>
        <b/>
        <vertAlign val="superscript"/>
        <sz val="11"/>
        <color rgb="FF091D31"/>
        <rFont val="Source Sans Pro"/>
        <family val="2"/>
      </rPr>
      <t>(5)</t>
    </r>
  </si>
  <si>
    <t>Agency</t>
  </si>
  <si>
    <t>Number</t>
  </si>
  <si>
    <t>Percent</t>
  </si>
  <si>
    <t>Public Service Departments</t>
  </si>
  <si>
    <t>Crown Law Office</t>
  </si>
  <si>
    <t>Department of Conservation Te Papa Atawhai</t>
  </si>
  <si>
    <t>Department of Corrections</t>
  </si>
  <si>
    <t>Department of the Prime Minister and Cabinet</t>
  </si>
  <si>
    <t>Education Review Office</t>
  </si>
  <si>
    <t>Government Communications Security Bureau</t>
  </si>
  <si>
    <t>Inland Revenue</t>
  </si>
  <si>
    <t>Manatū Taonga Ministry for Culture and Heritage</t>
  </si>
  <si>
    <t>Manatū Wāhine Ministry for Women</t>
  </si>
  <si>
    <t>Ministry for Pacific Peoples</t>
  </si>
  <si>
    <t>Ministry for Primary Industries</t>
  </si>
  <si>
    <t>Ministry for the Environment</t>
  </si>
  <si>
    <t>Ministry of Business, Innovation and Employment</t>
  </si>
  <si>
    <t>Ministry of Defence</t>
  </si>
  <si>
    <t>Ministry of Education</t>
  </si>
  <si>
    <t>Ministry of Foreign Affairs and Trade</t>
  </si>
  <si>
    <t>Ministry of Health – Manatū Hauora</t>
  </si>
  <si>
    <t>Ministry of Social Development</t>
  </si>
  <si>
    <t>New Zealand Customs Service</t>
  </si>
  <si>
    <t>New Zealand Security Intelligence Service</t>
  </si>
  <si>
    <t>Oranga Tamariki-Ministry for Children</t>
  </si>
  <si>
    <t>Serious Fraud Office</t>
  </si>
  <si>
    <t>Stats NZ</t>
  </si>
  <si>
    <t>Te Kāhui Whakamana Rua Tekau mā Iwa-Pike River Recovery Agency</t>
  </si>
  <si>
    <t>Te Kawa Mataaho Public Service Commission</t>
  </si>
  <si>
    <t>Te Manatū Waka The Ministry of Transport</t>
  </si>
  <si>
    <r>
      <t>Te Puni Kōkiri-Ministry of Maori Development</t>
    </r>
    <r>
      <rPr>
        <vertAlign val="superscript"/>
        <sz val="11"/>
        <rFont val="Source Sans Pro"/>
        <family val="2"/>
      </rPr>
      <t>(6)</t>
    </r>
  </si>
  <si>
    <t>Te Tāhū o te Ture - Ministry of Justice</t>
  </si>
  <si>
    <t>Te Tai Ōhanga | The Treasury</t>
  </si>
  <si>
    <t>Te Tari Taiwhenua Department of Internal Affairs</t>
  </si>
  <si>
    <t>Te Tūāpapa Kura Kāinga-Ministry of Housing and Urban Development</t>
  </si>
  <si>
    <t>Toitū Te Whenua Land Information New Zealand</t>
  </si>
  <si>
    <t>Departmental Agencies</t>
  </si>
  <si>
    <t>Ethnic Communities</t>
  </si>
  <si>
    <t>Health New Zealand</t>
  </si>
  <si>
    <t>Māori Health Authority</t>
  </si>
  <si>
    <t>National Emergency Management Agency</t>
  </si>
  <si>
    <t>Office for Māori Crown Relations-Te Arawhiti</t>
  </si>
  <si>
    <t>Social Wellbeing Agency</t>
  </si>
  <si>
    <t>Te Aho o Te Kahu (Cancer Control Agency)</t>
  </si>
  <si>
    <t>Statutory Crown entities - Crown agents (excluding DHBs)</t>
  </si>
  <si>
    <t>ACC</t>
  </si>
  <si>
    <t>Antarctica New Zealand</t>
  </si>
  <si>
    <t>Callaghan Innovation</t>
  </si>
  <si>
    <t>Civil Aviation Authority of New Zealand</t>
  </si>
  <si>
    <t>Earthquake Commission</t>
  </si>
  <si>
    <t>Education New Zealand Manapou ki te Ao</t>
  </si>
  <si>
    <t>Energy Efficiency and Conservation Authority</t>
  </si>
  <si>
    <t>Environmental Protection Authority</t>
  </si>
  <si>
    <t>Fire and Emergency New Zealand</t>
  </si>
  <si>
    <t>Health Quality and Safety Commission</t>
  </si>
  <si>
    <t>Health Research Council of New Zealand</t>
  </si>
  <si>
    <t>Kāinga Ora–Homes and Communities</t>
  </si>
  <si>
    <t>Maritime New Zealand</t>
  </si>
  <si>
    <t>New Zealand Blood and Organ Service</t>
  </si>
  <si>
    <t>New Zealand Qualifications Authority</t>
  </si>
  <si>
    <t>New Zealand Trade and Enterprise</t>
  </si>
  <si>
    <t>New Zealand Walking Access Commission</t>
  </si>
  <si>
    <t>Pharmac</t>
  </si>
  <si>
    <t>Real Estate Agents Authority</t>
  </si>
  <si>
    <t>Social Workers Registration Board</t>
  </si>
  <si>
    <t>Sport New Zealand Ihi Aotearoa</t>
  </si>
  <si>
    <t>Taumata Arowai - the Water Services Regulator</t>
  </si>
  <si>
    <t>Te Hiringa Hauora/Health Promotion Agency</t>
  </si>
  <si>
    <t>Tertiary Education Commission</t>
  </si>
  <si>
    <t>Tourism New Zealand</t>
  </si>
  <si>
    <t>Waka Kotahi NZ Transport Agency</t>
  </si>
  <si>
    <t>WorkSafe</t>
  </si>
  <si>
    <t>Statutory Crown entities - District Health Boards (DHB)</t>
  </si>
  <si>
    <t>Auckland District Health Board</t>
  </si>
  <si>
    <t>Canterbury District Health Board</t>
  </si>
  <si>
    <t>Capital and Coast District Health Board</t>
  </si>
  <si>
    <t>Counties Manukau District Health Board</t>
  </si>
  <si>
    <t>Hauora Tairāwhiti</t>
  </si>
  <si>
    <t>Hawke's Bay District Health Board</t>
  </si>
  <si>
    <t>Hutt Valley District Health Board</t>
  </si>
  <si>
    <t>Lakes District Health Board</t>
  </si>
  <si>
    <t>MidCentral District Health Board</t>
  </si>
  <si>
    <t>Nelson Marlborough Health</t>
  </si>
  <si>
    <t>Northland District Health Board</t>
  </si>
  <si>
    <t>South Canterbury District Health Board</t>
  </si>
  <si>
    <t>Southern District Health Board</t>
  </si>
  <si>
    <t>Taranaki District Health Board</t>
  </si>
  <si>
    <t>Waikato District Health Board</t>
  </si>
  <si>
    <t>Wairarapa District Health Board</t>
  </si>
  <si>
    <t>Waitematā District Health Board</t>
  </si>
  <si>
    <t>West Coast District Health Board</t>
  </si>
  <si>
    <t>Whanganui District Health Board</t>
  </si>
  <si>
    <t>Statutory Crown entities - autonomous Crown entities</t>
  </si>
  <si>
    <t>Accreditation Council</t>
  </si>
  <si>
    <t>Arts Council of New Zealand Toi Aotearoa, Creative NZ</t>
  </si>
  <si>
    <t>Broadcasting Commission, NZ On Air</t>
  </si>
  <si>
    <t>Government Superannuation Fund Authority</t>
  </si>
  <si>
    <t>Guardians of New Zealand Superannuation</t>
  </si>
  <si>
    <t>Heritage New Zealand Pouhere Taonga</t>
  </si>
  <si>
    <t>Lotto NZ</t>
  </si>
  <si>
    <t>Museum of New Zealand Te Papa Tongarewa</t>
  </si>
  <si>
    <t>New Zealand Film Commission</t>
  </si>
  <si>
    <t>New Zealand Infrastructure Commission/Te Waihanga</t>
  </si>
  <si>
    <t>New Zealand Symphony Orchestra</t>
  </si>
  <si>
    <t>Peke Waihanga - Artificial Limb Service</t>
  </si>
  <si>
    <t>Public Trust</t>
  </si>
  <si>
    <t>Te Ara Ahunga Ora Retirement Commission</t>
  </si>
  <si>
    <t>Te Taura Whiri i te Reo Māori (Māori Language Commission)</t>
  </si>
  <si>
    <t>Statutory Crown entities - independent Crown entities</t>
  </si>
  <si>
    <t>Te Mana Whanonga Kaipāho Broadcasting Standards Authority</t>
  </si>
  <si>
    <t>Children's Commissioner</t>
  </si>
  <si>
    <t>Commerce Commission</t>
  </si>
  <si>
    <t>Drug Free Sport New Zealand</t>
  </si>
  <si>
    <t>Electoral Commission</t>
  </si>
  <si>
    <t>Electricity Authority</t>
  </si>
  <si>
    <t>External Reporting Board</t>
  </si>
  <si>
    <t>Financial Markets Authority</t>
  </si>
  <si>
    <t>He Pou a Rangi Climate Change Commission</t>
  </si>
  <si>
    <t>Health and Disability Commissioner</t>
  </si>
  <si>
    <t>Mental Health and Wellbeing Commission</t>
  </si>
  <si>
    <t>New Zealand Productivity Commission</t>
  </si>
  <si>
    <t>Office of the Privacy Commissioner Te Mana Matapono Matatapu</t>
  </si>
  <si>
    <t>Takeovers Panel</t>
  </si>
  <si>
    <t>Te Aka Matua o te Ture | Law Commission</t>
  </si>
  <si>
    <t>Te Kāhui Tatari Ture | Criminal Cases Review Commission</t>
  </si>
  <si>
    <t>Te Kāhui Tika Tangata Human Rights Commission</t>
  </si>
  <si>
    <t>Te Mana Whakaatu Classification Office</t>
  </si>
  <si>
    <t>Transport Accident Investigation Commission</t>
  </si>
  <si>
    <t>1.</t>
  </si>
  <si>
    <t>These statistics do not include New Zealand Defence Force and New Zealand Police, the non-Public Service departments subject to the OIA, which are reported separately in this document.</t>
  </si>
  <si>
    <t>2.</t>
  </si>
  <si>
    <t>Agency practices can vary but generally a request should be logged and counted in an agency’s statistics when “it requires considered application of the provisions of the Official Information Act 1982”.</t>
  </si>
  <si>
    <t>3.</t>
  </si>
  <si>
    <t>Some agencies take a proactive approach to releasing information that may be the subject of an OIA request. These proactive releases are not counted here as published responses to OIA requests.    </t>
  </si>
  <si>
    <t>4.</t>
  </si>
  <si>
    <t xml:space="preserve">These numbers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t>
  </si>
  <si>
    <t>5.</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</si>
  <si>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https://www.ombudsman.parliament.nz/resources?f%5B0%5D=category%3A1989.</t>
    </r>
  </si>
  <si>
    <t>6.</t>
  </si>
  <si>
    <t xml:space="preserve">The OIA statistics reported by Te Puni Kōkiri up to December 2018 included ministerial OIA requests. Since January 2019 only requests responded to by Te Puni Kōkiri have been included. </t>
  </si>
  <si>
    <t>Source: Te Kawa Mataaho Public Service Commission</t>
  </si>
  <si>
    <r>
      <t xml:space="preserve">OIA request responses published on the agency website </t>
    </r>
    <r>
      <rPr>
        <b/>
        <vertAlign val="superscript"/>
        <sz val="11"/>
        <color rgb="FF091D31"/>
        <rFont val="Source Sans Pro"/>
        <family val="2"/>
      </rPr>
      <t>(2)</t>
    </r>
  </si>
  <si>
    <r>
      <t xml:space="preserve">Ombudsman complaints notified to the agency </t>
    </r>
    <r>
      <rPr>
        <b/>
        <vertAlign val="superscript"/>
        <sz val="11"/>
        <color rgb="FF091D31"/>
        <rFont val="Source Sans Pro"/>
        <family val="2"/>
      </rPr>
      <t>(3)</t>
    </r>
  </si>
  <si>
    <r>
      <t xml:space="preserve">Final opinions issued by Ombudsman against the agency </t>
    </r>
    <r>
      <rPr>
        <b/>
        <vertAlign val="superscript"/>
        <sz val="11"/>
        <color rgb="FF091D31"/>
        <rFont val="Source Sans Pro"/>
        <family val="2"/>
      </rPr>
      <t>(4)</t>
    </r>
  </si>
  <si>
    <t>Non-Public Service Departments</t>
  </si>
  <si>
    <r>
      <t>New Zealand Defence Force</t>
    </r>
    <r>
      <rPr>
        <vertAlign val="superscript"/>
        <sz val="11"/>
        <rFont val="Source Sans Pro"/>
        <family val="2"/>
      </rPr>
      <t>(5)</t>
    </r>
  </si>
  <si>
    <t>New Zealand Police</t>
  </si>
  <si>
    <t/>
  </si>
  <si>
    <t>The increase in requests completed by NZDF over recent reporting periods reflects the inclusion of responses to requests for personnel files.</t>
  </si>
  <si>
    <t>Bay of Plenty District Health Board</t>
  </si>
  <si>
    <t>Official Information Act (OIA) statistics by agency - Non-Publice Service Departments</t>
  </si>
  <si>
    <r>
      <t xml:space="preserve">OIA requests completed
1 July  - 31 December 2021 </t>
    </r>
    <r>
      <rPr>
        <b/>
        <vertAlign val="superscript"/>
        <sz val="11"/>
        <color rgb="FF091D31"/>
        <rFont val="Source Sans Pro"/>
        <family val="2"/>
      </rPr>
      <t>(1)</t>
    </r>
  </si>
  <si>
    <t>Te Māngai Pāho (Māori Media Funding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</si>
</sst>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1409]d\ mmmm\ yyyy;@"/>
    <numFmt numFmtId="166" formatCode="#,##0_);&quot;(&quot;#,##0&quot;)&quot;;&quot;-&quot;_)"/>
    <numFmt numFmtId="167" formatCode="0.0%"/>
  </numFmts>
  <fonts count="19">
    <font>
      <sz val="11"/>
      <color theme="1"/>
      <name val="Calibri"/>
      <family val="2"/>
      <scheme val="minor"/>
    </font>
    <font>
      <sz val="10"/>
      <color theme="1"/>
      <name val="Arial Mäori"/>
      <family val="2"/>
    </font>
    <font>
      <u/>
      <sz val="11"/>
      <color theme="10"/>
      <name val="Calibri"/>
      <family val="2"/>
      <scheme val="minor"/>
    </font>
    <font>
      <vertAlign val="superscript"/>
      <sz val="11"/>
      <name val="Source Sans Pro"/>
      <family val="2"/>
    </font>
    <font>
      <b/>
      <sz val="10"/>
      <color rgb="FFFF0000"/>
      <name val="Source Sans Pro"/>
      <family val="2"/>
    </font>
    <font>
      <sz val="10"/>
      <name val="Source Sans Pro"/>
      <family val="2"/>
    </font>
    <font>
      <b/>
      <sz val="12"/>
      <color rgb="FFFF0000"/>
      <name val="Source Sans Pro"/>
      <family val="2"/>
    </font>
    <font>
      <sz val="11"/>
      <name val="Source Sans Pro"/>
      <family val="2"/>
    </font>
    <font>
      <b/>
      <sz val="11"/>
      <name val="Source Sans Pro"/>
      <family val="2"/>
    </font>
    <font>
      <sz val="11"/>
      <color theme="1"/>
      <name val="Source Sans Pro"/>
      <family val="2"/>
    </font>
    <font>
      <u/>
      <sz val="11"/>
      <color theme="10"/>
      <name val="Source Sans Pro"/>
      <family val="2"/>
    </font>
    <font>
      <b/>
      <sz val="11"/>
      <color rgb="FFFF0000"/>
      <name val="Source Sans Pro"/>
      <family val="2"/>
    </font>
    <font>
      <b/>
      <sz val="11"/>
      <color rgb="FF091D31"/>
      <name val="Source Sans Pro"/>
      <family val="2"/>
    </font>
    <font>
      <b/>
      <sz val="11"/>
      <color theme="1"/>
      <name val="Source Sans Pro"/>
      <family val="2"/>
    </font>
    <font>
      <b/>
      <vertAlign val="superscript"/>
      <sz val="11"/>
      <color rgb="FF091D31"/>
      <name val="Source Sans Pro"/>
      <family val="2"/>
    </font>
    <font>
      <sz val="10"/>
      <color rgb="FF091D31"/>
      <name val="Source Sans Pro"/>
      <family val="2"/>
    </font>
    <font>
      <sz val="11"/>
      <name val="Source Sans Pro"/>
      <family val="2"/>
    </font>
    <font>
      <b/>
      <sz val="11"/>
      <name val="Source Sans Pro"/>
      <family val="2"/>
    </font>
    <font>
      <sz val="11"/>
      <color theme="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auto="1"/>
      </top>
      <bottom/>
      <diagonal/>
    </border>
    <border>
      <left/>
      <right/>
      <top/>
      <bottom style="thin">
        <color indexed="64"/>
      </bottom>
      <diagonal/>
    </border>
    <border>
      <left/>
      <right/>
      <top style="thin">
        <color rgb="FFBFBFBF"/>
      </top>
      <bottom/>
      <diagonal/>
    </border>
    <border>
      <left/>
      <right/>
      <top style="thin">
        <color rgb="FFBFBFBF"/>
      </top>
      <bottom style="thin">
        <color rgb="FFBFBFBF"/>
      </bottom>
      <diagonal/>
    </border>
  </borders>
  <cellStyleXfs count="3">
    <xf numFmtId="0" fontId="0" fillId="0" borderId="0"/>
    <xf numFmtId="0" fontId="1" fillId="0" borderId="0"/>
    <xf numFmtId="0" fontId="2" fillId="0" borderId="0" applyNumberFormat="0" applyFill="0" applyBorder="0" applyAlignment="0" applyProtection="0"/>
  </cellStyleXfs>
  <cellXfs count="85">
    <xf numFmtId="0" fontId="0" fillId="0" borderId="0" xfId="0"/>
    <xf numFmtId="0" fontId="8" fillId="0" borderId="0" xfId="0" applyFont="1" applyAlignment="1">
      <alignment vertical="center" wrapText="1"/>
    </xf>
    <xf numFmtId="0" fontId="8" fillId="0" borderId="0" xfId="0" applyFont="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left"/>
    </xf>
    <xf numFmtId="0" fontId="7" fillId="0" borderId="1" xfId="0" applyFont="1" applyBorder="1" applyAlignment="1">
      <alignment horizontal="left" wrapText="1"/>
    </xf>
    <xf numFmtId="0" fontId="8" fillId="0" borderId="1" xfId="0" applyFont="1" applyBorder="1" applyAlignment="1">
      <alignment horizontal="center" wrapText="1"/>
    </xf>
    <xf numFmtId="0" fontId="9" fillId="0" borderId="0" xfId="0" applyFont="1"/>
    <xf numFmtId="0" fontId="10" fillId="0" borderId="0" xfId="2" applyFont="1" applyAlignment="1">
      <alignment horizontal="left"/>
    </xf>
    <xf numFmtId="0" fontId="12" fillId="0" borderId="0" xfId="1" applyFont="1"/>
    <xf numFmtId="49" fontId="13" fillId="0" borderId="0" xfId="0" applyNumberFormat="1" applyFont="1" applyAlignment="1">
      <alignment horizontal="left" wrapText="1"/>
    </xf>
    <xf numFmtId="49" fontId="9" fillId="0" borderId="0" xfId="0" applyNumberFormat="1" applyFont="1" applyAlignment="1">
      <alignment horizontal="left" wrapText="1"/>
    </xf>
    <xf numFmtId="0" fontId="5"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wrapText="1"/>
    </xf>
    <xf numFmtId="0" fontId="7" fillId="0" borderId="0" xfId="0" applyFont="1" applyAlignment="1">
      <alignment wrapText="1"/>
    </xf>
    <xf numFmtId="0" fontId="8"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center" wrapText="1"/>
    </xf>
    <xf numFmtId="3" fontId="7" fillId="0" borderId="0" xfId="0" applyNumberFormat="1" applyFont="1" applyAlignment="1">
      <alignment horizontal="right" wrapText="1" indent="1"/>
    </xf>
    <xf numFmtId="0" fontId="7" fillId="0" borderId="0" xfId="0" applyFont="1" applyAlignment="1">
      <alignment horizontal="right" wrapText="1" indent="1"/>
    </xf>
    <xf numFmtId="3" fontId="9" fillId="0" borderId="0" xfId="0" applyNumberFormat="1" applyFont="1"/>
    <xf numFmtId="164" fontId="9" fillId="0" borderId="0" xfId="0" applyNumberFormat="1" applyFont="1"/>
    <xf numFmtId="166" fontId="9" fillId="0" borderId="0" xfId="0" applyNumberFormat="1" applyFont="1"/>
    <xf numFmtId="49" fontId="5" fillId="0" borderId="0" xfId="0" applyNumberFormat="1" applyFont="1" applyAlignment="1">
      <alignment horizontal="right" vertical="top"/>
    </xf>
    <xf numFmtId="0" fontId="7" fillId="0" borderId="0" xfId="0" applyFont="1" applyAlignment="1">
      <alignment vertical="top" wrapText="1"/>
    </xf>
    <xf numFmtId="0" fontId="16" fillId="0" borderId="0" xfId="0" applyFont="1" applyAlignment="1">
      <alignment wrapText="1"/>
    </xf>
    <xf numFmtId="0" fontId="16" fillId="0" borderId="0" xfId="0" applyFont="1" applyAlignment="1">
      <alignment horizontal="left" wrapText="1"/>
    </xf>
    <xf numFmtId="0" fontId="17" fillId="0" borderId="0" xfId="0" applyFont="1" applyAlignment="1">
      <alignment horizontal="left"/>
    </xf>
    <xf numFmtId="0" fontId="16" fillId="0" borderId="0" xfId="0" applyFont="1" applyAlignment="1">
      <alignment vertical="top" wrapText="1"/>
    </xf>
    <xf numFmtId="0" fontId="16" fillId="0" borderId="4" xfId="0" applyFont="1" applyBorder="1" applyAlignment="1">
      <alignment wrapText="1"/>
    </xf>
    <xf numFmtId="0" fontId="16" fillId="0" borderId="4" xfId="0" applyFont="1" applyBorder="1" applyAlignment="1">
      <alignment horizontal="center" wrapText="1"/>
    </xf>
    <xf numFmtId="0" fontId="16" fillId="0" borderId="0" xfId="0" applyFont="1" applyAlignment="1">
      <alignment horizontal="center" wrapText="1"/>
    </xf>
    <xf numFmtId="0" fontId="17" fillId="0" borderId="0" xfId="0" applyFont="1" applyAlignment="1">
      <alignment vertical="center" wrapText="1"/>
    </xf>
    <xf numFmtId="0" fontId="8" fillId="0" borderId="6" xfId="0" applyFont="1" applyBorder="1" applyAlignment="1">
      <alignment horizontal="left"/>
    </xf>
    <xf numFmtId="0" fontId="7" fillId="0" borderId="6" xfId="0" applyFont="1" applyBorder="1" applyAlignment="1">
      <alignment horizontal="left" wrapText="1"/>
    </xf>
    <xf numFmtId="0" fontId="7" fillId="0" borderId="6" xfId="0" applyFont="1" applyBorder="1" applyAlignment="1">
      <alignment wrapText="1"/>
    </xf>
    <xf numFmtId="0" fontId="7" fillId="0" borderId="2" xfId="0" applyFont="1" applyBorder="1" applyAlignment="1">
      <alignment horizontal="left" vertical="center" wrapText="1"/>
    </xf>
    <xf numFmtId="3" fontId="0" fillId="0" borderId="7" xfId="0" applyNumberFormat="1" applyBorder="1"/>
    <xf numFmtId="164" fontId="0" fillId="0" borderId="7" xfId="0" applyNumberFormat="1" applyBorder="1"/>
    <xf numFmtId="166" fontId="0" fillId="0" borderId="7" xfId="0" applyNumberFormat="1" applyBorder="1"/>
    <xf numFmtId="3" fontId="0" fillId="0" borderId="0" xfId="0" applyNumberFormat="1"/>
    <xf numFmtId="164" fontId="0" fillId="0" borderId="0" xfId="0" applyNumberFormat="1"/>
    <xf numFmtId="166" fontId="0" fillId="0" borderId="0" xfId="0" applyNumberFormat="1"/>
    <xf numFmtId="3" fontId="0" fillId="0" borderId="8" xfId="0" applyNumberFormat="1" applyBorder="1"/>
    <xf numFmtId="164" fontId="0" fillId="0" borderId="8" xfId="0" applyNumberFormat="1" applyBorder="1"/>
    <xf numFmtId="166" fontId="0" fillId="0" borderId="8" xfId="0" applyNumberFormat="1" applyBorder="1"/>
    <xf numFmtId="0" fontId="18" fillId="0" borderId="0" xfId="0" applyFont="1"/>
    <xf numFmtId="0" fontId="7" fillId="0" borderId="3" xfId="0" applyFont="1" applyBorder="1" applyAlignment="1">
      <alignment horizontal="left" vertical="center" wrapText="1"/>
    </xf>
    <xf numFmtId="0" fontId="5" fillId="0" borderId="0" xfId="0" applyFont="1" applyAlignment="1">
      <alignment horizontal="left" vertical="top" wrapText="1"/>
    </xf>
    <xf numFmtId="0" fontId="12" fillId="0" borderId="5" xfId="0" applyFont="1" applyBorder="1" applyAlignment="1">
      <alignment horizontal="left" vertical="center"/>
    </xf>
    <xf numFmtId="0" fontId="8" fillId="0" borderId="5" xfId="0" applyFont="1" applyBorder="1" applyAlignment="1">
      <alignment horizontal="left" vertical="center" wrapText="1"/>
    </xf>
    <xf numFmtId="3" fontId="7" fillId="0" borderId="0" xfId="0" applyNumberFormat="1" applyFont="1" applyAlignment="1">
      <alignment wrapText="1"/>
    </xf>
    <xf numFmtId="166" fontId="7" fillId="0" borderId="0" xfId="0" applyNumberFormat="1" applyFont="1" applyAlignment="1">
      <alignment wrapText="1"/>
    </xf>
    <xf numFmtId="0" fontId="12" fillId="0" borderId="4" xfId="0" applyFont="1" applyBorder="1" applyAlignment="1">
      <alignment horizontal="left"/>
    </xf>
    <xf numFmtId="0" fontId="7" fillId="0" borderId="4" xfId="0" applyFont="1" applyBorder="1" applyAlignment="1">
      <alignment horizontal="left" wrapText="1"/>
    </xf>
    <xf numFmtId="166" fontId="7" fillId="0" borderId="4" xfId="0" applyNumberFormat="1" applyFont="1" applyBorder="1" applyAlignment="1">
      <alignment horizontal="center" wrapText="1"/>
    </xf>
    <xf numFmtId="167" fontId="7" fillId="0" borderId="4" xfId="0" applyNumberFormat="1"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7" fillId="0" borderId="0" xfId="0" applyFont="1"/>
    <xf numFmtId="0" fontId="7" fillId="0" borderId="2" xfId="0" applyFont="1" applyBorder="1"/>
    <xf numFmtId="0" fontId="8" fillId="0" borderId="3" xfId="0" applyFont="1" applyBorder="1" applyAlignment="1">
      <alignment horizontal="left" vertical="center"/>
    </xf>
    <xf numFmtId="0" fontId="7" fillId="0" borderId="3" xfId="0" applyFont="1" applyBorder="1" applyAlignment="1">
      <alignment horizontal="left" wrapText="1"/>
    </xf>
    <xf numFmtId="0" fontId="12" fillId="0" borderId="4" xfId="0" applyFont="1" applyBorder="1" applyAlignment="1">
      <alignment horizontal="left" vertical="center"/>
    </xf>
    <xf numFmtId="0" fontId="7" fillId="0" borderId="3" xfId="0" applyFont="1" applyBorder="1"/>
    <xf numFmtId="0" fontId="8" fillId="0" borderId="3" xfId="0" applyFont="1" applyBorder="1" applyAlignment="1">
      <alignment horizontal="left"/>
    </xf>
    <xf numFmtId="0" fontId="7" fillId="0" borderId="4" xfId="0" applyFont="1" applyBorder="1" applyAlignment="1">
      <alignment wrapText="1"/>
    </xf>
    <xf numFmtId="0" fontId="9" fillId="0" borderId="2" xfId="0" applyFont="1" applyBorder="1" applyAlignment="1">
      <alignment horizontal="left" vertical="center" wrapText="1"/>
    </xf>
    <xf numFmtId="3" fontId="5" fillId="0" borderId="0" xfId="0" applyNumberFormat="1" applyFont="1" applyAlignment="1">
      <alignment horizontal="left" vertical="top" wrapText="1"/>
    </xf>
    <xf numFmtId="49" fontId="15" fillId="0" borderId="0" xfId="0" applyNumberFormat="1" applyFont="1" applyAlignment="1">
      <alignment vertical="center"/>
    </xf>
    <xf numFmtId="0" fontId="5" fillId="0" borderId="0" xfId="0" applyFont="1" applyAlignment="1">
      <alignment vertical="top" wrapText="1"/>
    </xf>
    <xf numFmtId="165" fontId="9" fillId="0" borderId="0" xfId="0" applyNumberFormat="1" applyFont="1"/>
    <xf numFmtId="0" fontId="11" fillId="2" borderId="0" xfId="0" applyFont="1" applyFill="1" applyAlignment="1">
      <alignment horizontal="left" vertical="center" wrapText="1"/>
    </xf>
    <xf numFmtId="0" fontId="5" fillId="0" borderId="0" xfId="0" applyFont="1" applyAlignment="1">
      <alignment horizontal="left" vertical="top"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49" fontId="5" fillId="0" borderId="0" xfId="0" applyNumberFormat="1" applyFont="1" applyAlignment="1">
      <alignment vertical="center"/>
    </xf>
    <xf numFmtId="0" fontId="9" fillId="0" borderId="0" xfId="0" applyFont="1" applyAlignment="1">
      <alignment vertical="center"/>
    </xf>
    <xf numFmtId="3" fontId="0" fillId="0" borderId="0" xfId="0" applyNumberFormat="1" applyAlignment="1"/>
    <xf numFmtId="164" fontId="0" fillId="0" borderId="0" xfId="0" applyNumberFormat="1" applyAlignment="1"/>
    <xf numFmtId="166" fontId="0" fillId="0" borderId="0" xfId="0" applyNumberFormat="1" applyAlignment="1"/>
    <xf numFmtId="49" fontId="15" fillId="0" borderId="0" xfId="0" applyNumberFormat="1" applyFont="1" applyAlignment="1">
      <alignment horizontal="left" vertical="center"/>
    </xf>
  </cellXfs>
  <cellStyles count="3">
    <cellStyle name="Hyperlink" xfId="2" builtinId="8"/>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1D31"/>
      <color rgb="FF4527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4360545</xdr:colOff>
      <xdr:row>0</xdr:row>
      <xdr:rowOff>0</xdr:rowOff>
    </xdr:from>
    <xdr:to>
      <xdr:col>1</xdr:col>
      <xdr:colOff>6617835</xdr:colOff>
      <xdr:row>0</xdr:row>
      <xdr:rowOff>761151</xdr:rowOff>
    </xdr:to>
    <xdr:pic>
      <xdr:nvPicPr>
        <xdr:cNvPr id="8" name="Picture 7">
          <a:extLst>
            <a:ext uri="{FF2B5EF4-FFF2-40B4-BE49-F238E27FC236}">
              <a16:creationId xmlns:a16="http://schemas.microsoft.com/office/drawing/2014/main" id="{43E5CBA9-5DE7-47DF-9672-00AB609A37BD}"/>
            </a:ext>
          </a:extLst>
        </xdr:cNvPr>
        <xdr:cNvPicPr>
          <a:picLocks noChangeAspect="1"/>
        </xdr:cNvPicPr>
      </xdr:nvPicPr>
      <xdr:blipFill>
        <a:blip xmlns:r="http://schemas.openxmlformats.org/officeDocument/2006/relationships" r:embed="rId1"/>
        <a:stretch>
          <a:fillRect/>
        </a:stretch>
      </xdr:blipFill>
      <xdr:spPr>
        <a:xfrm>
          <a:off x="4989195" y="0"/>
          <a:ext cx="2257290" cy="761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1200150</xdr:colOff>
      <xdr:row>0</xdr:row>
      <xdr:rowOff>1</xdr:rowOff>
    </xdr:from>
    <xdr:to>
      <xdr:col>7</xdr:col>
      <xdr:colOff>1539240</xdr:colOff>
      <xdr:row>3</xdr:row>
      <xdr:rowOff>60816</xdr:rowOff>
    </xdr:to>
    <xdr:pic>
      <xdr:nvPicPr>
        <xdr:cNvPr id="3" name="Picture 2">
          <a:extLst>
            <a:ext uri="{FF2B5EF4-FFF2-40B4-BE49-F238E27FC236}">
              <a16:creationId xmlns:a16="http://schemas.microsoft.com/office/drawing/2014/main" id="{7E83B0AD-55FC-4F9A-8878-37977B583FD2}"/>
            </a:ext>
          </a:extLst>
        </xdr:cNvPr>
        <xdr:cNvPicPr>
          <a:picLocks noChangeAspect="1"/>
        </xdr:cNvPicPr>
      </xdr:nvPicPr>
      <xdr:blipFill>
        <a:blip xmlns:r="http://schemas.openxmlformats.org/officeDocument/2006/relationships" r:embed="rId1"/>
        <a:stretch>
          <a:fillRect/>
        </a:stretch>
      </xdr:blipFill>
      <xdr:spPr>
        <a:xfrm>
          <a:off x="12553950" y="1"/>
          <a:ext cx="1943100" cy="6704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529590</xdr:colOff>
      <xdr:row>0</xdr:row>
      <xdr:rowOff>20955</xdr:rowOff>
    </xdr:from>
    <xdr:to>
      <xdr:col>7</xdr:col>
      <xdr:colOff>836295</xdr:colOff>
      <xdr:row>3</xdr:row>
      <xdr:rowOff>46845</xdr:rowOff>
    </xdr:to>
    <xdr:pic>
      <xdr:nvPicPr>
        <xdr:cNvPr id="3" name="Picture 2">
          <a:extLst>
            <a:ext uri="{FF2B5EF4-FFF2-40B4-BE49-F238E27FC236}">
              <a16:creationId xmlns:a16="http://schemas.microsoft.com/office/drawing/2014/main" id="{7332B25F-EE6D-4881-B03B-8D85F3A4D911}"/>
            </a:ext>
          </a:extLst>
        </xdr:cNvPr>
        <xdr:cNvPicPr>
          <a:picLocks noChangeAspect="1"/>
        </xdr:cNvPicPr>
      </xdr:nvPicPr>
      <xdr:blipFill>
        <a:blip xmlns:r="http://schemas.openxmlformats.org/officeDocument/2006/relationships" r:embed="rId1"/>
        <a:stretch>
          <a:fillRect/>
        </a:stretch>
      </xdr:blipFill>
      <xdr:spPr>
        <a:xfrm>
          <a:off x="11864340" y="20955"/>
          <a:ext cx="1925955" cy="672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IA%20Statistics%20Raw%20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v>3080</v>
          </cell>
          <cell r="B2" t="str">
            <v>New Zealand Defence Force</v>
          </cell>
          <cell r="D2">
            <v>1279</v>
          </cell>
          <cell r="E2">
            <v>790</v>
          </cell>
          <cell r="F2">
            <v>61.767005473025797</v>
          </cell>
          <cell r="G2">
            <v>0</v>
          </cell>
          <cell r="H2">
            <v>6</v>
          </cell>
          <cell r="I2">
            <v>0</v>
          </cell>
        </row>
        <row r="3">
          <cell r="A3">
            <v>390</v>
          </cell>
          <cell r="B3" t="str">
            <v>New Zealand Police</v>
          </cell>
          <cell r="D3">
            <v>33466</v>
          </cell>
          <cell r="E3">
            <v>32801</v>
          </cell>
          <cell r="F3">
            <v>98.01290862367776</v>
          </cell>
          <cell r="G3">
            <v>1</v>
          </cell>
          <cell r="H3">
            <v>32</v>
          </cell>
          <cell r="I3">
            <v>3</v>
          </cell>
        </row>
        <row r="4">
          <cell r="A4">
            <v>3248</v>
          </cell>
          <cell r="B4" t="str">
            <v>Ethnic Communities</v>
          </cell>
          <cell r="D4">
            <v>11</v>
          </cell>
          <cell r="E4">
            <v>10</v>
          </cell>
          <cell r="F4">
            <v>90.909090909090907</v>
          </cell>
          <cell r="G4">
            <v>0</v>
          </cell>
          <cell r="H4">
            <v>0</v>
          </cell>
          <cell r="I4">
            <v>0</v>
          </cell>
        </row>
        <row r="5">
          <cell r="A5">
            <v>3251</v>
          </cell>
          <cell r="B5" t="str">
            <v>Health New Zealand</v>
          </cell>
          <cell r="D5">
            <v>0</v>
          </cell>
          <cell r="E5">
            <v>0</v>
          </cell>
          <cell r="G5">
            <v>0</v>
          </cell>
          <cell r="H5">
            <v>0</v>
          </cell>
          <cell r="I5">
            <v>0</v>
          </cell>
        </row>
        <row r="6">
          <cell r="A6">
            <v>3250</v>
          </cell>
          <cell r="B6" t="str">
            <v>MÄori Health Authority</v>
          </cell>
          <cell r="D6">
            <v>0</v>
          </cell>
          <cell r="E6">
            <v>0</v>
          </cell>
          <cell r="G6">
            <v>0</v>
          </cell>
          <cell r="H6">
            <v>0</v>
          </cell>
          <cell r="I6">
            <v>0</v>
          </cell>
        </row>
        <row r="7">
          <cell r="A7">
            <v>3125</v>
          </cell>
          <cell r="B7" t="str">
            <v>National Emergency Management Agency</v>
          </cell>
          <cell r="D7">
            <v>13</v>
          </cell>
          <cell r="E7">
            <v>13</v>
          </cell>
          <cell r="F7">
            <v>100</v>
          </cell>
          <cell r="G7">
            <v>4</v>
          </cell>
          <cell r="H7">
            <v>0</v>
          </cell>
          <cell r="I7">
            <v>0</v>
          </cell>
        </row>
        <row r="8">
          <cell r="A8">
            <v>3117</v>
          </cell>
          <cell r="B8" t="str">
            <v>Office for MÄori Crown Relations-Te Arawhiti</v>
          </cell>
          <cell r="D8">
            <v>44</v>
          </cell>
          <cell r="E8">
            <v>43</v>
          </cell>
          <cell r="F8">
            <v>97.727272727272734</v>
          </cell>
          <cell r="G8">
            <v>0</v>
          </cell>
          <cell r="H8">
            <v>3</v>
          </cell>
          <cell r="I8">
            <v>0</v>
          </cell>
        </row>
        <row r="9">
          <cell r="A9">
            <v>3006</v>
          </cell>
          <cell r="B9" t="str">
            <v>Social Wellbeing Agency</v>
          </cell>
          <cell r="D9">
            <v>4</v>
          </cell>
          <cell r="E9">
            <v>4</v>
          </cell>
          <cell r="F9">
            <v>100</v>
          </cell>
          <cell r="G9">
            <v>4</v>
          </cell>
          <cell r="H9">
            <v>0</v>
          </cell>
          <cell r="I9">
            <v>0</v>
          </cell>
        </row>
        <row r="10">
          <cell r="A10">
            <v>3126</v>
          </cell>
          <cell r="B10" t="str">
            <v>Te Aho o Te Kahu (Cancer Control Agency)</v>
          </cell>
          <cell r="D10">
            <v>4</v>
          </cell>
          <cell r="E10">
            <v>4</v>
          </cell>
          <cell r="F10">
            <v>100</v>
          </cell>
          <cell r="G10">
            <v>0</v>
          </cell>
          <cell r="H10">
            <v>0</v>
          </cell>
          <cell r="I10">
            <v>0</v>
          </cell>
        </row>
        <row r="11">
          <cell r="A11">
            <v>347</v>
          </cell>
          <cell r="B11" t="str">
            <v>Department of Conservation Te Papa Atawhai</v>
          </cell>
          <cell r="D11">
            <v>393</v>
          </cell>
          <cell r="E11">
            <v>386</v>
          </cell>
          <cell r="F11">
            <v>98.218829516539444</v>
          </cell>
          <cell r="G11">
            <v>18</v>
          </cell>
          <cell r="H11">
            <v>6</v>
          </cell>
          <cell r="I11">
            <v>1</v>
          </cell>
        </row>
        <row r="12">
          <cell r="A12">
            <v>348</v>
          </cell>
          <cell r="B12" t="str">
            <v>Department of Corrections</v>
          </cell>
          <cell r="D12">
            <v>4307</v>
          </cell>
          <cell r="E12">
            <v>4263</v>
          </cell>
          <cell r="F12">
            <v>98.978407244021355</v>
          </cell>
          <cell r="G12">
            <v>15</v>
          </cell>
          <cell r="H12">
            <v>14</v>
          </cell>
          <cell r="I12">
            <v>2</v>
          </cell>
        </row>
        <row r="13">
          <cell r="A13">
            <v>369</v>
          </cell>
          <cell r="B13" t="str">
            <v>Department of the Prime Minister and Cabinet</v>
          </cell>
          <cell r="D13">
            <v>407</v>
          </cell>
          <cell r="E13">
            <v>388</v>
          </cell>
          <cell r="F13">
            <v>95.331695331695329</v>
          </cell>
          <cell r="G13">
            <v>32</v>
          </cell>
          <cell r="H13">
            <v>8</v>
          </cell>
          <cell r="I13">
            <v>0</v>
          </cell>
        </row>
        <row r="14">
          <cell r="A14">
            <v>355</v>
          </cell>
          <cell r="B14" t="str">
            <v>Education Review Office</v>
          </cell>
          <cell r="D14">
            <v>31</v>
          </cell>
          <cell r="E14">
            <v>30</v>
          </cell>
          <cell r="F14">
            <v>96.774193548387103</v>
          </cell>
          <cell r="G14">
            <v>8</v>
          </cell>
          <cell r="H14">
            <v>0</v>
          </cell>
          <cell r="I14">
            <v>0</v>
          </cell>
        </row>
        <row r="15">
          <cell r="A15">
            <v>140</v>
          </cell>
          <cell r="B15" t="str">
            <v>Government Communications Security Bureau</v>
          </cell>
          <cell r="D15">
            <v>40</v>
          </cell>
          <cell r="E15">
            <v>40</v>
          </cell>
          <cell r="F15">
            <v>100</v>
          </cell>
          <cell r="G15">
            <v>0</v>
          </cell>
          <cell r="H15">
            <v>2</v>
          </cell>
          <cell r="I15">
            <v>1</v>
          </cell>
        </row>
        <row r="16">
          <cell r="A16">
            <v>363</v>
          </cell>
          <cell r="B16" t="str">
            <v>Inland Revenue</v>
          </cell>
          <cell r="D16">
            <v>173</v>
          </cell>
          <cell r="E16">
            <v>168</v>
          </cell>
          <cell r="F16">
            <v>97.109826589595372</v>
          </cell>
          <cell r="G16">
            <v>38</v>
          </cell>
          <cell r="H16">
            <v>3</v>
          </cell>
          <cell r="I16">
            <v>0</v>
          </cell>
        </row>
        <row r="17">
          <cell r="A17">
            <v>351</v>
          </cell>
          <cell r="B17" t="str">
            <v>ManatÅ« Taonga Ministry for Culture and Heritage</v>
          </cell>
          <cell r="D17">
            <v>132</v>
          </cell>
          <cell r="E17">
            <v>131</v>
          </cell>
          <cell r="F17">
            <v>99.242424242424249</v>
          </cell>
          <cell r="G17">
            <v>3</v>
          </cell>
          <cell r="H17">
            <v>3</v>
          </cell>
          <cell r="I17">
            <v>1</v>
          </cell>
        </row>
        <row r="18">
          <cell r="A18">
            <v>381</v>
          </cell>
          <cell r="B18" t="str">
            <v>ManatÅ« WÄhine Ministry for Women</v>
          </cell>
          <cell r="D18">
            <v>8</v>
          </cell>
          <cell r="E18">
            <v>8</v>
          </cell>
          <cell r="F18">
            <v>100</v>
          </cell>
          <cell r="G18">
            <v>0</v>
          </cell>
          <cell r="H18">
            <v>0</v>
          </cell>
          <cell r="I18">
            <v>0</v>
          </cell>
        </row>
        <row r="19">
          <cell r="A19">
            <v>368</v>
          </cell>
          <cell r="B19" t="str">
            <v>Ministry for Pacific Peoples</v>
          </cell>
          <cell r="D19">
            <v>23</v>
          </cell>
          <cell r="E19">
            <v>23</v>
          </cell>
          <cell r="F19">
            <v>100</v>
          </cell>
          <cell r="G19">
            <v>0</v>
          </cell>
          <cell r="H19">
            <v>0</v>
          </cell>
          <cell r="I19">
            <v>0</v>
          </cell>
        </row>
        <row r="20">
          <cell r="A20">
            <v>344</v>
          </cell>
          <cell r="B20" t="str">
            <v>Ministry for Primary Industries</v>
          </cell>
          <cell r="D20">
            <v>626</v>
          </cell>
          <cell r="E20">
            <v>593</v>
          </cell>
          <cell r="F20">
            <v>94.728434504792332</v>
          </cell>
          <cell r="G20">
            <v>0</v>
          </cell>
          <cell r="H20">
            <v>1</v>
          </cell>
          <cell r="I20">
            <v>1</v>
          </cell>
        </row>
        <row r="21">
          <cell r="A21">
            <v>356</v>
          </cell>
          <cell r="B21" t="str">
            <v>Ministry for the Environment</v>
          </cell>
          <cell r="D21">
            <v>113</v>
          </cell>
          <cell r="E21">
            <v>107</v>
          </cell>
          <cell r="F21">
            <v>94.690265486725664</v>
          </cell>
          <cell r="G21">
            <v>60</v>
          </cell>
          <cell r="H21">
            <v>1</v>
          </cell>
          <cell r="I21">
            <v>0</v>
          </cell>
        </row>
        <row r="22">
          <cell r="A22">
            <v>3000</v>
          </cell>
          <cell r="B22" t="str">
            <v>Ministry of Business, Innovation and Employment</v>
          </cell>
          <cell r="D22">
            <v>1510</v>
          </cell>
          <cell r="E22">
            <v>1370</v>
          </cell>
          <cell r="F22">
            <v>90.728476821192046</v>
          </cell>
          <cell r="G22">
            <v>22</v>
          </cell>
          <cell r="H22">
            <v>17</v>
          </cell>
          <cell r="I22">
            <v>7</v>
          </cell>
        </row>
        <row r="23">
          <cell r="A23">
            <v>353</v>
          </cell>
          <cell r="B23" t="str">
            <v>Ministry of Defence ManatÅ« Kaupapa Waonga</v>
          </cell>
          <cell r="D23">
            <v>60</v>
          </cell>
          <cell r="E23">
            <v>60</v>
          </cell>
          <cell r="F23">
            <v>100</v>
          </cell>
          <cell r="G23">
            <v>0</v>
          </cell>
          <cell r="H23">
            <v>0</v>
          </cell>
          <cell r="I23">
            <v>0</v>
          </cell>
        </row>
        <row r="24">
          <cell r="A24">
            <v>354</v>
          </cell>
          <cell r="B24" t="str">
            <v>Ministry of Education</v>
          </cell>
          <cell r="D24">
            <v>362</v>
          </cell>
          <cell r="E24">
            <v>359</v>
          </cell>
          <cell r="F24">
            <v>99.171270718232037</v>
          </cell>
          <cell r="G24">
            <v>132</v>
          </cell>
          <cell r="H24">
            <v>2</v>
          </cell>
          <cell r="I24">
            <v>0</v>
          </cell>
        </row>
        <row r="25">
          <cell r="A25">
            <v>358</v>
          </cell>
          <cell r="B25" t="str">
            <v>Ministry of Foreign Affairs and Trade</v>
          </cell>
          <cell r="D25">
            <v>209</v>
          </cell>
          <cell r="E25">
            <v>201</v>
          </cell>
          <cell r="F25">
            <v>96.172248803827756</v>
          </cell>
          <cell r="G25">
            <v>2</v>
          </cell>
          <cell r="H25">
            <v>5</v>
          </cell>
          <cell r="I25">
            <v>2</v>
          </cell>
        </row>
        <row r="26">
          <cell r="A26">
            <v>361</v>
          </cell>
          <cell r="B26" t="str">
            <v>Ministry of Health â€“ ManatÅ« Hauora</v>
          </cell>
          <cell r="D26">
            <v>2720</v>
          </cell>
          <cell r="E26">
            <v>2554</v>
          </cell>
          <cell r="F26">
            <v>93.897058823529406</v>
          </cell>
          <cell r="G26">
            <v>122</v>
          </cell>
          <cell r="H26">
            <v>21</v>
          </cell>
          <cell r="I26">
            <v>15</v>
          </cell>
        </row>
        <row r="27">
          <cell r="A27">
            <v>1036</v>
          </cell>
          <cell r="B27" t="str">
            <v>Ministry of Social Development</v>
          </cell>
          <cell r="D27">
            <v>1099</v>
          </cell>
          <cell r="E27">
            <v>1076</v>
          </cell>
          <cell r="F27">
            <v>97.907188353048227</v>
          </cell>
          <cell r="G27">
            <v>214</v>
          </cell>
          <cell r="H27">
            <v>9</v>
          </cell>
          <cell r="I27">
            <v>0</v>
          </cell>
        </row>
        <row r="28">
          <cell r="A28">
            <v>352</v>
          </cell>
          <cell r="B28" t="str">
            <v>New Zealand Customs Service</v>
          </cell>
          <cell r="D28">
            <v>382</v>
          </cell>
          <cell r="E28">
            <v>380</v>
          </cell>
          <cell r="F28">
            <v>99.476439790575924</v>
          </cell>
          <cell r="G28">
            <v>47</v>
          </cell>
          <cell r="H28">
            <v>0</v>
          </cell>
          <cell r="I28">
            <v>0</v>
          </cell>
        </row>
        <row r="29">
          <cell r="A29">
            <v>178</v>
          </cell>
          <cell r="B29" t="str">
            <v>New Zealand Security Intelligence Service</v>
          </cell>
          <cell r="D29">
            <v>61</v>
          </cell>
          <cell r="E29">
            <v>60</v>
          </cell>
          <cell r="F29">
            <v>98.360655737704917</v>
          </cell>
          <cell r="G29">
            <v>0</v>
          </cell>
          <cell r="H29">
            <v>1</v>
          </cell>
          <cell r="I29">
            <v>1</v>
          </cell>
        </row>
        <row r="30">
          <cell r="A30">
            <v>3005</v>
          </cell>
          <cell r="B30" t="str">
            <v>Oranga Tamariki-Ministry for Children</v>
          </cell>
          <cell r="D30">
            <v>170</v>
          </cell>
          <cell r="E30">
            <v>166</v>
          </cell>
          <cell r="F30">
            <v>97.647058823529406</v>
          </cell>
          <cell r="G30">
            <v>29</v>
          </cell>
          <cell r="H30">
            <v>2</v>
          </cell>
          <cell r="I30">
            <v>1</v>
          </cell>
        </row>
        <row r="31">
          <cell r="A31">
            <v>372</v>
          </cell>
          <cell r="B31" t="str">
            <v>Serious Fraud Office</v>
          </cell>
          <cell r="D31">
            <v>41</v>
          </cell>
          <cell r="E31">
            <v>40</v>
          </cell>
          <cell r="F31">
            <v>97.560975609756099</v>
          </cell>
          <cell r="G31">
            <v>0</v>
          </cell>
          <cell r="H31">
            <v>1</v>
          </cell>
          <cell r="I31">
            <v>0</v>
          </cell>
        </row>
        <row r="32">
          <cell r="A32">
            <v>375</v>
          </cell>
          <cell r="B32" t="str">
            <v>Stats NZ</v>
          </cell>
          <cell r="D32">
            <v>42</v>
          </cell>
          <cell r="E32">
            <v>39</v>
          </cell>
          <cell r="F32">
            <v>92.857142857142861</v>
          </cell>
          <cell r="G32">
            <v>36</v>
          </cell>
          <cell r="H32">
            <v>0</v>
          </cell>
          <cell r="I32">
            <v>0</v>
          </cell>
        </row>
        <row r="33">
          <cell r="A33">
            <v>3007</v>
          </cell>
          <cell r="B33" t="str">
            <v>Te KÄhui Whakamana Rua Tekau mÄ Iwa-Pike River Recovery Agency</v>
          </cell>
          <cell r="D33">
            <v>19</v>
          </cell>
          <cell r="E33">
            <v>19</v>
          </cell>
          <cell r="F33">
            <v>100</v>
          </cell>
          <cell r="G33">
            <v>18</v>
          </cell>
          <cell r="H33">
            <v>0</v>
          </cell>
          <cell r="I33">
            <v>0</v>
          </cell>
        </row>
        <row r="34">
          <cell r="A34">
            <v>374</v>
          </cell>
          <cell r="B34" t="str">
            <v>Te Kawa Mataaho Public Service Commission</v>
          </cell>
          <cell r="D34">
            <v>98</v>
          </cell>
          <cell r="E34">
            <v>98</v>
          </cell>
          <cell r="F34">
            <v>100</v>
          </cell>
          <cell r="G34">
            <v>78</v>
          </cell>
          <cell r="H34">
            <v>1</v>
          </cell>
          <cell r="I34">
            <v>0</v>
          </cell>
        </row>
        <row r="35">
          <cell r="A35">
            <v>378</v>
          </cell>
          <cell r="B35" t="str">
            <v>Te ManatÅ« Waka The Ministry of Transport</v>
          </cell>
          <cell r="D35">
            <v>104</v>
          </cell>
          <cell r="E35">
            <v>100</v>
          </cell>
          <cell r="F35">
            <v>96.15384615384616</v>
          </cell>
          <cell r="G35">
            <v>36</v>
          </cell>
          <cell r="H35">
            <v>0</v>
          </cell>
          <cell r="I35">
            <v>0</v>
          </cell>
        </row>
        <row r="36">
          <cell r="A36">
            <v>377</v>
          </cell>
          <cell r="B36" t="str">
            <v>Te Puni KÅkiri-Ministry of MÄori Development</v>
          </cell>
          <cell r="D36">
            <v>43</v>
          </cell>
          <cell r="E36">
            <v>43</v>
          </cell>
          <cell r="F36">
            <v>100</v>
          </cell>
          <cell r="G36">
            <v>12</v>
          </cell>
          <cell r="H36">
            <v>2</v>
          </cell>
          <cell r="I36">
            <v>0</v>
          </cell>
        </row>
        <row r="37">
          <cell r="A37">
            <v>3079</v>
          </cell>
          <cell r="B37" t="str">
            <v>Te TÅ«Äpapa Kura KÄinga â€“ Ministry of Housing and Urban Development</v>
          </cell>
          <cell r="D37">
            <v>89</v>
          </cell>
          <cell r="E37">
            <v>88</v>
          </cell>
          <cell r="F37">
            <v>98.876404494382015</v>
          </cell>
          <cell r="G37">
            <v>20</v>
          </cell>
          <cell r="H37">
            <v>1</v>
          </cell>
          <cell r="I37">
            <v>0</v>
          </cell>
        </row>
        <row r="38">
          <cell r="A38">
            <v>365</v>
          </cell>
          <cell r="B38" t="str">
            <v>Te TÄhÅ« o te Ture - Ministry of Justice</v>
          </cell>
          <cell r="D38">
            <v>414</v>
          </cell>
          <cell r="E38">
            <v>387</v>
          </cell>
          <cell r="F38">
            <v>93.478260869565219</v>
          </cell>
          <cell r="G38">
            <v>0</v>
          </cell>
          <cell r="H38">
            <v>6</v>
          </cell>
          <cell r="I38">
            <v>2</v>
          </cell>
        </row>
        <row r="39">
          <cell r="A39">
            <v>379</v>
          </cell>
          <cell r="B39" t="str">
            <v>Te Tai ÅŒhanga | The Treasury</v>
          </cell>
          <cell r="D39">
            <v>278</v>
          </cell>
          <cell r="E39">
            <v>276</v>
          </cell>
          <cell r="F39">
            <v>99.280575539568346</v>
          </cell>
          <cell r="G39">
            <v>86</v>
          </cell>
          <cell r="H39">
            <v>0</v>
          </cell>
          <cell r="I39">
            <v>0</v>
          </cell>
        </row>
        <row r="40">
          <cell r="A40">
            <v>364</v>
          </cell>
          <cell r="B40" t="str">
            <v>Te Tari Taiwhenua Department of Internal Affairs</v>
          </cell>
          <cell r="D40">
            <v>453</v>
          </cell>
          <cell r="E40">
            <v>437</v>
          </cell>
          <cell r="F40">
            <v>96.467991169977935</v>
          </cell>
          <cell r="G40">
            <v>67</v>
          </cell>
          <cell r="H40">
            <v>2</v>
          </cell>
          <cell r="I40">
            <v>1</v>
          </cell>
        </row>
        <row r="41">
          <cell r="A41">
            <v>350</v>
          </cell>
          <cell r="B41" t="str">
            <v>Te Tari Ture o te Karauna Crown Law</v>
          </cell>
          <cell r="D41">
            <v>120</v>
          </cell>
          <cell r="E41">
            <v>113</v>
          </cell>
          <cell r="F41">
            <v>94.166666666666671</v>
          </cell>
          <cell r="G41">
            <v>0</v>
          </cell>
          <cell r="H41">
            <v>0</v>
          </cell>
          <cell r="I41">
            <v>0</v>
          </cell>
        </row>
        <row r="42">
          <cell r="A42">
            <v>376</v>
          </cell>
          <cell r="B42" t="str">
            <v>ToitÅ« Te Whenua Land Information New Zealand</v>
          </cell>
          <cell r="D42">
            <v>108</v>
          </cell>
          <cell r="E42">
            <v>106</v>
          </cell>
          <cell r="F42">
            <v>98.148148148148152</v>
          </cell>
          <cell r="G42">
            <v>17</v>
          </cell>
          <cell r="H42">
            <v>3</v>
          </cell>
          <cell r="I42">
            <v>0</v>
          </cell>
        </row>
        <row r="43">
          <cell r="A43">
            <v>3046</v>
          </cell>
          <cell r="B43" t="str">
            <v>Accreditation Council</v>
          </cell>
          <cell r="D43">
            <v>1</v>
          </cell>
          <cell r="E43">
            <v>1</v>
          </cell>
          <cell r="F43">
            <v>100</v>
          </cell>
          <cell r="G43">
            <v>0</v>
          </cell>
          <cell r="H43">
            <v>0</v>
          </cell>
          <cell r="I43">
            <v>0</v>
          </cell>
        </row>
        <row r="44">
          <cell r="A44">
            <v>3047</v>
          </cell>
          <cell r="B44" t="str">
            <v>Arts Council of New Zealand Toi Aotearoa, Creative NZ</v>
          </cell>
          <cell r="D44">
            <v>25</v>
          </cell>
          <cell r="E44">
            <v>25</v>
          </cell>
          <cell r="F44">
            <v>100</v>
          </cell>
          <cell r="G44">
            <v>0</v>
          </cell>
          <cell r="H44">
            <v>0</v>
          </cell>
          <cell r="I44">
            <v>0</v>
          </cell>
        </row>
        <row r="45">
          <cell r="A45">
            <v>3048</v>
          </cell>
          <cell r="B45" t="str">
            <v>Broadcasting Commission, NZ On Air</v>
          </cell>
          <cell r="D45">
            <v>27</v>
          </cell>
          <cell r="E45">
            <v>27</v>
          </cell>
          <cell r="F45">
            <v>100</v>
          </cell>
          <cell r="G45">
            <v>26</v>
          </cell>
          <cell r="H45">
            <v>0</v>
          </cell>
          <cell r="I45">
            <v>0</v>
          </cell>
        </row>
        <row r="46">
          <cell r="A46">
            <v>3050</v>
          </cell>
          <cell r="B46" t="str">
            <v>Government Superannuation Fund Authority</v>
          </cell>
          <cell r="D46">
            <v>1</v>
          </cell>
          <cell r="E46">
            <v>1</v>
          </cell>
          <cell r="F46">
            <v>100</v>
          </cell>
          <cell r="G46">
            <v>0</v>
          </cell>
          <cell r="H46">
            <v>0</v>
          </cell>
          <cell r="I46">
            <v>0</v>
          </cell>
        </row>
        <row r="47">
          <cell r="A47">
            <v>3051</v>
          </cell>
          <cell r="B47" t="str">
            <v>Guardians of New Zealand Superannuation</v>
          </cell>
          <cell r="D47">
            <v>10</v>
          </cell>
          <cell r="E47">
            <v>10</v>
          </cell>
          <cell r="F47">
            <v>100</v>
          </cell>
          <cell r="G47">
            <v>4</v>
          </cell>
          <cell r="H47">
            <v>1</v>
          </cell>
          <cell r="I47">
            <v>0</v>
          </cell>
        </row>
        <row r="48">
          <cell r="A48">
            <v>3052</v>
          </cell>
          <cell r="B48" t="str">
            <v>Heritage New Zealand Pouhere Taonga</v>
          </cell>
          <cell r="D48">
            <v>21</v>
          </cell>
          <cell r="E48">
            <v>21</v>
          </cell>
          <cell r="F48">
            <v>100</v>
          </cell>
          <cell r="G48">
            <v>22</v>
          </cell>
          <cell r="H48">
            <v>0</v>
          </cell>
          <cell r="I48">
            <v>0</v>
          </cell>
        </row>
        <row r="49">
          <cell r="A49">
            <v>3056</v>
          </cell>
          <cell r="B49" t="str">
            <v>Lotto NZ</v>
          </cell>
          <cell r="D49">
            <v>8</v>
          </cell>
          <cell r="E49">
            <v>8</v>
          </cell>
          <cell r="F49">
            <v>100</v>
          </cell>
          <cell r="G49">
            <v>0</v>
          </cell>
          <cell r="H49">
            <v>1</v>
          </cell>
          <cell r="I49">
            <v>0</v>
          </cell>
        </row>
        <row r="50">
          <cell r="A50">
            <v>3053</v>
          </cell>
          <cell r="B50" t="str">
            <v>Museum of New Zealand Te Papa Tongarewa</v>
          </cell>
          <cell r="D50">
            <v>8</v>
          </cell>
          <cell r="E50">
            <v>7</v>
          </cell>
          <cell r="F50">
            <v>87.5</v>
          </cell>
          <cell r="G50">
            <v>4</v>
          </cell>
          <cell r="H50">
            <v>0</v>
          </cell>
          <cell r="I50">
            <v>0</v>
          </cell>
        </row>
        <row r="51">
          <cell r="A51">
            <v>3055</v>
          </cell>
          <cell r="B51" t="str">
            <v>New Zealand Film Commission</v>
          </cell>
          <cell r="D51">
            <v>26</v>
          </cell>
          <cell r="E51">
            <v>26</v>
          </cell>
          <cell r="F51">
            <v>100</v>
          </cell>
          <cell r="G51">
            <v>10</v>
          </cell>
          <cell r="H51">
            <v>0</v>
          </cell>
          <cell r="I51">
            <v>0</v>
          </cell>
        </row>
        <row r="52">
          <cell r="A52">
            <v>3121</v>
          </cell>
          <cell r="B52" t="str">
            <v>New Zealand Infrastructure Commission/Te Waihanga</v>
          </cell>
          <cell r="D52">
            <v>3</v>
          </cell>
          <cell r="E52">
            <v>3</v>
          </cell>
          <cell r="F52">
            <v>100</v>
          </cell>
          <cell r="G52">
            <v>0</v>
          </cell>
          <cell r="H52">
            <v>0</v>
          </cell>
          <cell r="I52">
            <v>0</v>
          </cell>
        </row>
        <row r="53">
          <cell r="A53">
            <v>3057</v>
          </cell>
          <cell r="B53" t="str">
            <v>New Zealand Symphony Orchestra</v>
          </cell>
          <cell r="D53">
            <v>1</v>
          </cell>
          <cell r="E53">
            <v>1</v>
          </cell>
          <cell r="F53">
            <v>100</v>
          </cell>
          <cell r="G53">
            <v>0</v>
          </cell>
          <cell r="H53">
            <v>0</v>
          </cell>
          <cell r="I53">
            <v>0</v>
          </cell>
        </row>
        <row r="54">
          <cell r="A54">
            <v>3054</v>
          </cell>
          <cell r="B54" t="str">
            <v>Peke Waihanga - Artificial Limb Service</v>
          </cell>
          <cell r="D54">
            <v>0</v>
          </cell>
          <cell r="E54">
            <v>0</v>
          </cell>
          <cell r="G54">
            <v>0</v>
          </cell>
          <cell r="H54">
            <v>0</v>
          </cell>
          <cell r="I54">
            <v>0</v>
          </cell>
        </row>
        <row r="55">
          <cell r="A55">
            <v>370</v>
          </cell>
          <cell r="B55" t="str">
            <v>Public Trust</v>
          </cell>
          <cell r="D55">
            <v>3</v>
          </cell>
          <cell r="E55">
            <v>3</v>
          </cell>
          <cell r="F55">
            <v>100</v>
          </cell>
          <cell r="G55">
            <v>0</v>
          </cell>
          <cell r="H55">
            <v>0</v>
          </cell>
          <cell r="I55">
            <v>0</v>
          </cell>
        </row>
        <row r="56">
          <cell r="A56">
            <v>3059</v>
          </cell>
          <cell r="B56" t="str">
            <v>Te Ara Ahunga Ora Retirement Commission</v>
          </cell>
          <cell r="D56">
            <v>1</v>
          </cell>
          <cell r="E56">
            <v>1</v>
          </cell>
          <cell r="F56">
            <v>100</v>
          </cell>
          <cell r="G56">
            <v>1</v>
          </cell>
          <cell r="H56">
            <v>0</v>
          </cell>
          <cell r="I56">
            <v>0</v>
          </cell>
        </row>
        <row r="57">
          <cell r="A57">
            <v>3060</v>
          </cell>
          <cell r="B57" t="str">
            <v>Te MÄngai PÄho (MÄori Media Funding Agency)</v>
          </cell>
          <cell r="D57">
            <v>7</v>
          </cell>
          <cell r="E57">
            <v>7</v>
          </cell>
          <cell r="F57">
            <v>100</v>
          </cell>
          <cell r="G57">
            <v>0</v>
          </cell>
          <cell r="H57">
            <v>0</v>
          </cell>
          <cell r="I57">
            <v>0</v>
          </cell>
        </row>
        <row r="58">
          <cell r="A58">
            <v>3061</v>
          </cell>
          <cell r="B58" t="str">
            <v>Te Taura Whiri i te Reo MÄori (MÄori Language Commission)</v>
          </cell>
          <cell r="D58">
            <v>2</v>
          </cell>
          <cell r="E58">
            <v>2</v>
          </cell>
          <cell r="F58">
            <v>100</v>
          </cell>
          <cell r="G58">
            <v>0</v>
          </cell>
          <cell r="H58">
            <v>0</v>
          </cell>
          <cell r="I58">
            <v>0</v>
          </cell>
        </row>
        <row r="59">
          <cell r="A59">
            <v>3001</v>
          </cell>
          <cell r="B59" t="str">
            <v>ACC</v>
          </cell>
          <cell r="D59">
            <v>706</v>
          </cell>
          <cell r="E59">
            <v>696</v>
          </cell>
          <cell r="F59">
            <v>98.583569405099141</v>
          </cell>
          <cell r="G59">
            <v>27</v>
          </cell>
          <cell r="H59">
            <v>4</v>
          </cell>
          <cell r="I59">
            <v>0</v>
          </cell>
        </row>
        <row r="60">
          <cell r="A60">
            <v>3037</v>
          </cell>
          <cell r="B60" t="str">
            <v>Antarctica New Zealand</v>
          </cell>
          <cell r="D60">
            <v>8</v>
          </cell>
          <cell r="E60">
            <v>8</v>
          </cell>
          <cell r="F60">
            <v>100</v>
          </cell>
          <cell r="G60">
            <v>0</v>
          </cell>
          <cell r="H60">
            <v>0</v>
          </cell>
          <cell r="I60">
            <v>0</v>
          </cell>
        </row>
        <row r="61">
          <cell r="A61">
            <v>3004</v>
          </cell>
          <cell r="B61" t="str">
            <v>Callaghan Innovation</v>
          </cell>
          <cell r="D61">
            <v>20</v>
          </cell>
          <cell r="E61">
            <v>20</v>
          </cell>
          <cell r="F61">
            <v>100</v>
          </cell>
          <cell r="G61">
            <v>0</v>
          </cell>
          <cell r="H61">
            <v>2</v>
          </cell>
          <cell r="I61">
            <v>1</v>
          </cell>
        </row>
        <row r="62">
          <cell r="A62">
            <v>3008</v>
          </cell>
          <cell r="B62" t="str">
            <v>Civil Aviation Authority of New Zealand</v>
          </cell>
          <cell r="D62">
            <v>136</v>
          </cell>
          <cell r="E62">
            <v>134</v>
          </cell>
          <cell r="F62">
            <v>98.529411764705884</v>
          </cell>
          <cell r="G62">
            <v>0</v>
          </cell>
          <cell r="H62">
            <v>1</v>
          </cell>
          <cell r="I62">
            <v>1</v>
          </cell>
        </row>
        <row r="63">
          <cell r="A63">
            <v>3029</v>
          </cell>
          <cell r="B63" t="str">
            <v>Earthquake Commission</v>
          </cell>
          <cell r="D63">
            <v>8454</v>
          </cell>
          <cell r="E63">
            <v>8440</v>
          </cell>
          <cell r="F63">
            <v>99.834397918145257</v>
          </cell>
          <cell r="G63">
            <v>0</v>
          </cell>
          <cell r="H63">
            <v>0</v>
          </cell>
          <cell r="I63">
            <v>0</v>
          </cell>
        </row>
        <row r="64">
          <cell r="A64">
            <v>3003</v>
          </cell>
          <cell r="B64" t="str">
            <v>Education New Zealand Manapou ki te Ao</v>
          </cell>
          <cell r="D64">
            <v>5</v>
          </cell>
          <cell r="E64">
            <v>3</v>
          </cell>
          <cell r="F64">
            <v>60</v>
          </cell>
          <cell r="G64">
            <v>5</v>
          </cell>
          <cell r="H64">
            <v>0</v>
          </cell>
          <cell r="I64">
            <v>0</v>
          </cell>
        </row>
        <row r="65">
          <cell r="A65">
            <v>3030</v>
          </cell>
          <cell r="B65" t="str">
            <v>Energy Efficiency and Conservation Authority</v>
          </cell>
          <cell r="D65">
            <v>13</v>
          </cell>
          <cell r="E65">
            <v>13</v>
          </cell>
          <cell r="F65">
            <v>100</v>
          </cell>
          <cell r="G65">
            <v>10</v>
          </cell>
          <cell r="H65">
            <v>1</v>
          </cell>
          <cell r="I65">
            <v>0</v>
          </cell>
        </row>
        <row r="66">
          <cell r="A66">
            <v>3031</v>
          </cell>
          <cell r="B66" t="str">
            <v>Environmental Protection Authority</v>
          </cell>
          <cell r="D66">
            <v>65</v>
          </cell>
          <cell r="E66">
            <v>61</v>
          </cell>
          <cell r="F66">
            <v>93.84615384615384</v>
          </cell>
          <cell r="G66">
            <v>37</v>
          </cell>
          <cell r="H66">
            <v>0</v>
          </cell>
          <cell r="I66">
            <v>0</v>
          </cell>
        </row>
        <row r="67">
          <cell r="A67">
            <v>3032</v>
          </cell>
          <cell r="B67" t="str">
            <v>Fire and Emergency New Zealand</v>
          </cell>
          <cell r="D67">
            <v>1353</v>
          </cell>
          <cell r="E67">
            <v>1338</v>
          </cell>
          <cell r="F67">
            <v>98.891352549889135</v>
          </cell>
          <cell r="G67">
            <v>0</v>
          </cell>
          <cell r="H67">
            <v>1</v>
          </cell>
          <cell r="I67">
            <v>0</v>
          </cell>
        </row>
        <row r="68">
          <cell r="A68">
            <v>3034</v>
          </cell>
          <cell r="B68" t="str">
            <v>Health Quality and Safety Commission</v>
          </cell>
          <cell r="D68">
            <v>8</v>
          </cell>
          <cell r="E68">
            <v>8</v>
          </cell>
          <cell r="F68">
            <v>100</v>
          </cell>
          <cell r="G68">
            <v>0</v>
          </cell>
          <cell r="H68">
            <v>0</v>
          </cell>
          <cell r="I68">
            <v>0</v>
          </cell>
        </row>
        <row r="69">
          <cell r="A69">
            <v>3035</v>
          </cell>
          <cell r="B69" t="str">
            <v>Health Research Council of New Zealand</v>
          </cell>
          <cell r="D69">
            <v>12</v>
          </cell>
          <cell r="E69">
            <v>12</v>
          </cell>
          <cell r="F69">
            <v>100</v>
          </cell>
          <cell r="G69">
            <v>0</v>
          </cell>
          <cell r="H69">
            <v>0</v>
          </cell>
          <cell r="I69">
            <v>0</v>
          </cell>
        </row>
        <row r="70">
          <cell r="A70">
            <v>3118</v>
          </cell>
          <cell r="B70" t="str">
            <v>KÄinga Oraâ€“Homes and Communities</v>
          </cell>
          <cell r="D70">
            <v>257</v>
          </cell>
          <cell r="E70">
            <v>253</v>
          </cell>
          <cell r="F70">
            <v>98.443579766536971</v>
          </cell>
          <cell r="G70">
            <v>54</v>
          </cell>
          <cell r="H70">
            <v>1</v>
          </cell>
          <cell r="I70">
            <v>0</v>
          </cell>
        </row>
        <row r="71">
          <cell r="A71">
            <v>3036</v>
          </cell>
          <cell r="B71" t="str">
            <v>Maritime New Zealand</v>
          </cell>
          <cell r="D71">
            <v>64</v>
          </cell>
          <cell r="E71">
            <v>63</v>
          </cell>
          <cell r="F71">
            <v>98.4375</v>
          </cell>
          <cell r="G71">
            <v>0</v>
          </cell>
          <cell r="H71">
            <v>0</v>
          </cell>
          <cell r="I71">
            <v>0</v>
          </cell>
        </row>
        <row r="72">
          <cell r="A72">
            <v>3038</v>
          </cell>
          <cell r="B72" t="str">
            <v>New Zealand Blood and Organ Service</v>
          </cell>
          <cell r="D72">
            <v>3</v>
          </cell>
          <cell r="E72">
            <v>2</v>
          </cell>
          <cell r="F72">
            <v>66.666666666666657</v>
          </cell>
          <cell r="G72">
            <v>0</v>
          </cell>
          <cell r="H72">
            <v>0</v>
          </cell>
          <cell r="I72">
            <v>0</v>
          </cell>
        </row>
        <row r="73">
          <cell r="A73">
            <v>162</v>
          </cell>
          <cell r="B73" t="str">
            <v>New Zealand Qualifications Authority</v>
          </cell>
          <cell r="D73">
            <v>18</v>
          </cell>
          <cell r="E73">
            <v>18</v>
          </cell>
          <cell r="F73">
            <v>100</v>
          </cell>
          <cell r="G73">
            <v>10</v>
          </cell>
          <cell r="H73">
            <v>0</v>
          </cell>
          <cell r="I73">
            <v>0</v>
          </cell>
        </row>
        <row r="74">
          <cell r="A74">
            <v>2451</v>
          </cell>
          <cell r="B74" t="str">
            <v>New Zealand Trade and Enterprise</v>
          </cell>
          <cell r="D74">
            <v>13</v>
          </cell>
          <cell r="E74">
            <v>13</v>
          </cell>
          <cell r="F74">
            <v>100</v>
          </cell>
          <cell r="G74">
            <v>0</v>
          </cell>
          <cell r="H74">
            <v>1</v>
          </cell>
          <cell r="I74">
            <v>0</v>
          </cell>
        </row>
        <row r="75">
          <cell r="A75">
            <v>3040</v>
          </cell>
          <cell r="B75" t="str">
            <v>New Zealand Walking Access Commission</v>
          </cell>
          <cell r="D75">
            <v>6</v>
          </cell>
          <cell r="E75">
            <v>6</v>
          </cell>
          <cell r="F75">
            <v>100</v>
          </cell>
          <cell r="G75">
            <v>6</v>
          </cell>
          <cell r="H75">
            <v>0</v>
          </cell>
          <cell r="I75">
            <v>0</v>
          </cell>
        </row>
        <row r="76">
          <cell r="A76">
            <v>3041</v>
          </cell>
          <cell r="B76" t="str">
            <v>Pharmac</v>
          </cell>
          <cell r="D76">
            <v>80</v>
          </cell>
          <cell r="E76">
            <v>80</v>
          </cell>
          <cell r="F76">
            <v>100</v>
          </cell>
          <cell r="G76">
            <v>76</v>
          </cell>
          <cell r="H76">
            <v>0</v>
          </cell>
          <cell r="I76">
            <v>0</v>
          </cell>
        </row>
        <row r="77">
          <cell r="A77">
            <v>3042</v>
          </cell>
          <cell r="B77" t="str">
            <v>Real Estate Agents Authority</v>
          </cell>
          <cell r="D77">
            <v>13</v>
          </cell>
          <cell r="E77">
            <v>13</v>
          </cell>
          <cell r="F77">
            <v>100</v>
          </cell>
          <cell r="G77">
            <v>0</v>
          </cell>
          <cell r="H77">
            <v>0</v>
          </cell>
          <cell r="I77">
            <v>0</v>
          </cell>
        </row>
        <row r="78">
          <cell r="A78">
            <v>3043</v>
          </cell>
          <cell r="B78" t="str">
            <v>Social Workers Registration Board</v>
          </cell>
          <cell r="D78">
            <v>5</v>
          </cell>
          <cell r="E78">
            <v>5</v>
          </cell>
          <cell r="F78">
            <v>100</v>
          </cell>
          <cell r="G78">
            <v>0</v>
          </cell>
          <cell r="H78">
            <v>0</v>
          </cell>
          <cell r="I78">
            <v>0</v>
          </cell>
        </row>
        <row r="79">
          <cell r="A79">
            <v>3044</v>
          </cell>
          <cell r="B79" t="str">
            <v>Sport New Zealand Ihi Aotearoa</v>
          </cell>
          <cell r="D79">
            <v>30</v>
          </cell>
          <cell r="E79">
            <v>24</v>
          </cell>
          <cell r="F79">
            <v>80</v>
          </cell>
          <cell r="G79">
            <v>0</v>
          </cell>
          <cell r="H79">
            <v>1</v>
          </cell>
          <cell r="I79">
            <v>0</v>
          </cell>
        </row>
        <row r="80">
          <cell r="A80">
            <v>3198</v>
          </cell>
          <cell r="B80" t="str">
            <v>Taumata Arowai - the Water Services Regulator</v>
          </cell>
          <cell r="D80">
            <v>0</v>
          </cell>
          <cell r="E80">
            <v>0</v>
          </cell>
          <cell r="G80">
            <v>0</v>
          </cell>
          <cell r="H80">
            <v>0</v>
          </cell>
          <cell r="I80">
            <v>0</v>
          </cell>
        </row>
        <row r="81">
          <cell r="A81">
            <v>3033</v>
          </cell>
          <cell r="B81" t="str">
            <v>Te Hiringa Hauora/Health Promotion Agency</v>
          </cell>
          <cell r="D81">
            <v>6</v>
          </cell>
          <cell r="E81">
            <v>6</v>
          </cell>
          <cell r="F81">
            <v>100</v>
          </cell>
          <cell r="G81">
            <v>0</v>
          </cell>
          <cell r="H81">
            <v>0</v>
          </cell>
          <cell r="I81">
            <v>0</v>
          </cell>
        </row>
        <row r="82">
          <cell r="A82">
            <v>2370</v>
          </cell>
          <cell r="B82" t="str">
            <v>Tertiary Education Commission</v>
          </cell>
          <cell r="D82">
            <v>27</v>
          </cell>
          <cell r="E82">
            <v>27</v>
          </cell>
          <cell r="F82">
            <v>100</v>
          </cell>
          <cell r="G82">
            <v>0</v>
          </cell>
          <cell r="H82">
            <v>0</v>
          </cell>
          <cell r="I82">
            <v>0</v>
          </cell>
        </row>
        <row r="83">
          <cell r="A83">
            <v>3039</v>
          </cell>
          <cell r="B83" t="str">
            <v>Tourism New Zealand</v>
          </cell>
          <cell r="D83">
            <v>4</v>
          </cell>
          <cell r="E83">
            <v>4</v>
          </cell>
          <cell r="F83">
            <v>100</v>
          </cell>
          <cell r="G83">
            <v>0</v>
          </cell>
          <cell r="H83">
            <v>0</v>
          </cell>
          <cell r="I83">
            <v>0</v>
          </cell>
        </row>
        <row r="84">
          <cell r="A84">
            <v>2732</v>
          </cell>
          <cell r="B84" t="str">
            <v>Waka Kotahi NZ Transport Agency</v>
          </cell>
          <cell r="D84">
            <v>741</v>
          </cell>
          <cell r="E84">
            <v>738</v>
          </cell>
          <cell r="F84">
            <v>99.595141700404852</v>
          </cell>
          <cell r="G84">
            <v>36</v>
          </cell>
          <cell r="H84">
            <v>3</v>
          </cell>
          <cell r="I84">
            <v>1</v>
          </cell>
        </row>
        <row r="85">
          <cell r="A85">
            <v>3045</v>
          </cell>
          <cell r="B85" t="str">
            <v>WorkSafe</v>
          </cell>
          <cell r="D85">
            <v>270</v>
          </cell>
          <cell r="E85">
            <v>219</v>
          </cell>
          <cell r="F85">
            <v>81.111111111111114</v>
          </cell>
          <cell r="G85">
            <v>0</v>
          </cell>
          <cell r="H85">
            <v>8</v>
          </cell>
          <cell r="I85">
            <v>1</v>
          </cell>
        </row>
        <row r="86">
          <cell r="A86">
            <v>3009</v>
          </cell>
          <cell r="B86" t="str">
            <v>Auckland District Health Board</v>
          </cell>
          <cell r="D86">
            <v>170</v>
          </cell>
          <cell r="E86">
            <v>164</v>
          </cell>
          <cell r="F86">
            <v>96.470588235294116</v>
          </cell>
          <cell r="G86">
            <v>106</v>
          </cell>
          <cell r="H86">
            <v>1</v>
          </cell>
          <cell r="I86">
            <v>1</v>
          </cell>
        </row>
        <row r="87">
          <cell r="A87">
            <v>3010</v>
          </cell>
          <cell r="B87" t="str">
            <v>Bay of Plenty District Health Board</v>
          </cell>
          <cell r="D87">
            <v>108</v>
          </cell>
          <cell r="E87">
            <v>108</v>
          </cell>
          <cell r="F87">
            <v>100</v>
          </cell>
          <cell r="G87">
            <v>123</v>
          </cell>
          <cell r="H87">
            <v>0</v>
          </cell>
          <cell r="I87">
            <v>0</v>
          </cell>
        </row>
        <row r="88">
          <cell r="A88">
            <v>3011</v>
          </cell>
          <cell r="B88" t="str">
            <v>Canterbury District Health Board</v>
          </cell>
          <cell r="D88">
            <v>153</v>
          </cell>
          <cell r="E88">
            <v>150</v>
          </cell>
          <cell r="F88">
            <v>98.039215686274503</v>
          </cell>
          <cell r="G88">
            <v>132</v>
          </cell>
          <cell r="H88">
            <v>0</v>
          </cell>
          <cell r="I88">
            <v>0</v>
          </cell>
        </row>
        <row r="89">
          <cell r="A89">
            <v>3012</v>
          </cell>
          <cell r="B89" t="str">
            <v>Capital and Coast District Health Board</v>
          </cell>
          <cell r="D89">
            <v>128</v>
          </cell>
          <cell r="E89">
            <v>105</v>
          </cell>
          <cell r="F89">
            <v>82.03125</v>
          </cell>
          <cell r="G89">
            <v>0</v>
          </cell>
          <cell r="H89">
            <v>1</v>
          </cell>
          <cell r="I89">
            <v>1</v>
          </cell>
        </row>
        <row r="90">
          <cell r="A90">
            <v>3013</v>
          </cell>
          <cell r="B90" t="str">
            <v>Counties Manukau District Health Board</v>
          </cell>
          <cell r="D90">
            <v>112</v>
          </cell>
          <cell r="E90">
            <v>99</v>
          </cell>
          <cell r="F90">
            <v>88.392857142857139</v>
          </cell>
          <cell r="G90">
            <v>85</v>
          </cell>
          <cell r="H90">
            <v>0</v>
          </cell>
          <cell r="I90">
            <v>0</v>
          </cell>
        </row>
        <row r="91">
          <cell r="A91">
            <v>3022</v>
          </cell>
          <cell r="B91" t="str">
            <v>Hauora TairÄwhiti (TairÄwhiti District Health Board)</v>
          </cell>
          <cell r="D91">
            <v>55</v>
          </cell>
          <cell r="E91">
            <v>49</v>
          </cell>
          <cell r="F91">
            <v>89.090909090909093</v>
          </cell>
          <cell r="G91">
            <v>55</v>
          </cell>
          <cell r="H91">
            <v>0</v>
          </cell>
          <cell r="I91">
            <v>0</v>
          </cell>
        </row>
        <row r="92">
          <cell r="A92">
            <v>3014</v>
          </cell>
          <cell r="B92" t="str">
            <v>Hawke's Bay District Health Board</v>
          </cell>
          <cell r="D92">
            <v>85</v>
          </cell>
          <cell r="E92">
            <v>85</v>
          </cell>
          <cell r="F92">
            <v>100</v>
          </cell>
          <cell r="G92">
            <v>62</v>
          </cell>
          <cell r="H92">
            <v>1</v>
          </cell>
          <cell r="I92">
            <v>0</v>
          </cell>
        </row>
        <row r="93">
          <cell r="A93">
            <v>3015</v>
          </cell>
          <cell r="B93" t="str">
            <v>Hutt Valley District Health Board</v>
          </cell>
          <cell r="D93">
            <v>99</v>
          </cell>
          <cell r="E93">
            <v>79</v>
          </cell>
          <cell r="F93">
            <v>79.797979797979806</v>
          </cell>
          <cell r="G93">
            <v>0</v>
          </cell>
          <cell r="H93">
            <v>2</v>
          </cell>
          <cell r="I93">
            <v>0</v>
          </cell>
        </row>
        <row r="94">
          <cell r="A94">
            <v>3016</v>
          </cell>
          <cell r="B94" t="str">
            <v>Lakes District Health Board</v>
          </cell>
          <cell r="D94">
            <v>104</v>
          </cell>
          <cell r="E94">
            <v>102</v>
          </cell>
          <cell r="F94">
            <v>98.076923076923066</v>
          </cell>
          <cell r="G94">
            <v>34</v>
          </cell>
          <cell r="H94">
            <v>1</v>
          </cell>
          <cell r="I94">
            <v>0</v>
          </cell>
        </row>
        <row r="95">
          <cell r="A95">
            <v>3017</v>
          </cell>
          <cell r="B95" t="str">
            <v>MidCentral District Health Board</v>
          </cell>
          <cell r="D95">
            <v>100</v>
          </cell>
          <cell r="E95">
            <v>99</v>
          </cell>
          <cell r="F95">
            <v>99</v>
          </cell>
          <cell r="G95">
            <v>60</v>
          </cell>
          <cell r="H95">
            <v>1</v>
          </cell>
          <cell r="I95">
            <v>0</v>
          </cell>
        </row>
        <row r="96">
          <cell r="A96">
            <v>3018</v>
          </cell>
          <cell r="B96" t="str">
            <v>Nelson Marlborough Health</v>
          </cell>
          <cell r="D96">
            <v>96</v>
          </cell>
          <cell r="E96">
            <v>96</v>
          </cell>
          <cell r="F96">
            <v>100</v>
          </cell>
          <cell r="G96">
            <v>81</v>
          </cell>
          <cell r="H96">
            <v>0</v>
          </cell>
          <cell r="I96">
            <v>1</v>
          </cell>
        </row>
        <row r="97">
          <cell r="A97">
            <v>3019</v>
          </cell>
          <cell r="B97" t="str">
            <v>Northland District Health Board</v>
          </cell>
          <cell r="D97">
            <v>92</v>
          </cell>
          <cell r="E97">
            <v>92</v>
          </cell>
          <cell r="F97">
            <v>100</v>
          </cell>
          <cell r="G97">
            <v>54</v>
          </cell>
          <cell r="H97">
            <v>0</v>
          </cell>
          <cell r="I97">
            <v>0</v>
          </cell>
        </row>
        <row r="98">
          <cell r="A98">
            <v>3020</v>
          </cell>
          <cell r="B98" t="str">
            <v>South Canterbury District Health Board</v>
          </cell>
          <cell r="D98">
            <v>66</v>
          </cell>
          <cell r="E98">
            <v>64</v>
          </cell>
          <cell r="F98">
            <v>96.969696969696969</v>
          </cell>
          <cell r="G98">
            <v>0</v>
          </cell>
          <cell r="H98">
            <v>0</v>
          </cell>
          <cell r="I98">
            <v>0</v>
          </cell>
        </row>
        <row r="99">
          <cell r="A99">
            <v>3021</v>
          </cell>
          <cell r="B99" t="str">
            <v>Southern District Health Board</v>
          </cell>
          <cell r="D99">
            <v>98</v>
          </cell>
          <cell r="E99">
            <v>57</v>
          </cell>
          <cell r="F99">
            <v>58.163265306122447</v>
          </cell>
          <cell r="G99">
            <v>0</v>
          </cell>
          <cell r="H99">
            <v>0</v>
          </cell>
          <cell r="I99">
            <v>0</v>
          </cell>
        </row>
        <row r="100">
          <cell r="A100">
            <v>3023</v>
          </cell>
          <cell r="B100" t="str">
            <v>Taranaki District Health Board</v>
          </cell>
          <cell r="D100">
            <v>74</v>
          </cell>
          <cell r="E100">
            <v>70</v>
          </cell>
          <cell r="F100">
            <v>94.594594594594597</v>
          </cell>
          <cell r="G100">
            <v>38</v>
          </cell>
          <cell r="H100">
            <v>0</v>
          </cell>
          <cell r="I100">
            <v>0</v>
          </cell>
        </row>
        <row r="101">
          <cell r="A101">
            <v>3024</v>
          </cell>
          <cell r="B101" t="str">
            <v>Waikato District Health Board</v>
          </cell>
          <cell r="D101">
            <v>82</v>
          </cell>
          <cell r="E101">
            <v>71</v>
          </cell>
          <cell r="F101">
            <v>86.58536585365853</v>
          </cell>
          <cell r="G101">
            <v>12</v>
          </cell>
          <cell r="H101">
            <v>5</v>
          </cell>
          <cell r="I101">
            <v>2</v>
          </cell>
        </row>
        <row r="102">
          <cell r="A102">
            <v>3025</v>
          </cell>
          <cell r="B102" t="str">
            <v>Wairarapa District Health Board</v>
          </cell>
          <cell r="D102">
            <v>55</v>
          </cell>
          <cell r="E102">
            <v>42</v>
          </cell>
          <cell r="F102">
            <v>76.363636363636374</v>
          </cell>
          <cell r="G102">
            <v>22</v>
          </cell>
          <cell r="H102">
            <v>1</v>
          </cell>
          <cell r="I102">
            <v>0</v>
          </cell>
        </row>
        <row r="103">
          <cell r="A103">
            <v>3026</v>
          </cell>
          <cell r="B103" t="str">
            <v>WaitematÄ District Health Board</v>
          </cell>
          <cell r="D103">
            <v>121</v>
          </cell>
          <cell r="E103">
            <v>121</v>
          </cell>
          <cell r="F103">
            <v>100</v>
          </cell>
          <cell r="G103">
            <v>49</v>
          </cell>
          <cell r="H103">
            <v>1</v>
          </cell>
          <cell r="I103">
            <v>0</v>
          </cell>
        </row>
        <row r="104">
          <cell r="A104">
            <v>3027</v>
          </cell>
          <cell r="B104" t="str">
            <v>West Coast District Health Board</v>
          </cell>
          <cell r="D104">
            <v>76</v>
          </cell>
          <cell r="E104">
            <v>75</v>
          </cell>
          <cell r="F104">
            <v>98.68421052631578</v>
          </cell>
          <cell r="G104">
            <v>64</v>
          </cell>
          <cell r="H104">
            <v>1</v>
          </cell>
          <cell r="I104">
            <v>0</v>
          </cell>
        </row>
        <row r="105">
          <cell r="A105">
            <v>3028</v>
          </cell>
          <cell r="B105" t="str">
            <v>Whanganui District Health Board</v>
          </cell>
          <cell r="D105">
            <v>91</v>
          </cell>
          <cell r="E105">
            <v>91</v>
          </cell>
          <cell r="F105">
            <v>100</v>
          </cell>
          <cell r="G105">
            <v>88</v>
          </cell>
          <cell r="H105">
            <v>0</v>
          </cell>
          <cell r="I105">
            <v>0</v>
          </cell>
        </row>
        <row r="106">
          <cell r="A106">
            <v>3063</v>
          </cell>
          <cell r="B106" t="str">
            <v>Children's Commissioner</v>
          </cell>
          <cell r="D106">
            <v>19</v>
          </cell>
          <cell r="E106">
            <v>18</v>
          </cell>
          <cell r="F106">
            <v>94.73684210526315</v>
          </cell>
          <cell r="G106">
            <v>1</v>
          </cell>
          <cell r="H106">
            <v>0</v>
          </cell>
          <cell r="I106">
            <v>0</v>
          </cell>
        </row>
        <row r="107">
          <cell r="A107">
            <v>3064</v>
          </cell>
          <cell r="B107" t="str">
            <v>Commerce Commission</v>
          </cell>
          <cell r="D107">
            <v>100</v>
          </cell>
          <cell r="E107">
            <v>100</v>
          </cell>
          <cell r="F107">
            <v>100</v>
          </cell>
          <cell r="G107">
            <v>29</v>
          </cell>
          <cell r="H107">
            <v>1</v>
          </cell>
          <cell r="I107">
            <v>0</v>
          </cell>
        </row>
        <row r="108">
          <cell r="A108">
            <v>3065</v>
          </cell>
          <cell r="B108" t="str">
            <v>Drug Free Sport New Zealand</v>
          </cell>
          <cell r="D108">
            <v>1</v>
          </cell>
          <cell r="E108">
            <v>1</v>
          </cell>
          <cell r="F108">
            <v>100</v>
          </cell>
          <cell r="G108">
            <v>0</v>
          </cell>
          <cell r="H108">
            <v>0</v>
          </cell>
          <cell r="I108">
            <v>0</v>
          </cell>
        </row>
        <row r="109">
          <cell r="A109">
            <v>3066</v>
          </cell>
          <cell r="B109" t="str">
            <v>Electoral Commission</v>
          </cell>
          <cell r="D109">
            <v>18</v>
          </cell>
          <cell r="E109">
            <v>18</v>
          </cell>
          <cell r="F109">
            <v>100</v>
          </cell>
          <cell r="G109">
            <v>8</v>
          </cell>
          <cell r="H109">
            <v>0</v>
          </cell>
          <cell r="I109">
            <v>0</v>
          </cell>
        </row>
        <row r="110">
          <cell r="A110">
            <v>3067</v>
          </cell>
          <cell r="B110" t="str">
            <v>Electricity Authority</v>
          </cell>
          <cell r="D110">
            <v>17</v>
          </cell>
          <cell r="E110">
            <v>15</v>
          </cell>
          <cell r="F110">
            <v>88.235294117647058</v>
          </cell>
          <cell r="G110">
            <v>0</v>
          </cell>
          <cell r="H110">
            <v>2</v>
          </cell>
          <cell r="I110">
            <v>0</v>
          </cell>
        </row>
        <row r="111">
          <cell r="A111">
            <v>3068</v>
          </cell>
          <cell r="B111" t="str">
            <v>External Reporting Board</v>
          </cell>
          <cell r="D111">
            <v>1</v>
          </cell>
          <cell r="E111">
            <v>1</v>
          </cell>
          <cell r="F111">
            <v>100</v>
          </cell>
          <cell r="G111">
            <v>0</v>
          </cell>
          <cell r="H111">
            <v>0</v>
          </cell>
          <cell r="I111">
            <v>0</v>
          </cell>
        </row>
        <row r="112">
          <cell r="A112">
            <v>3069</v>
          </cell>
          <cell r="B112" t="str">
            <v>Financial Markets Authority</v>
          </cell>
          <cell r="D112">
            <v>20</v>
          </cell>
          <cell r="E112">
            <v>20</v>
          </cell>
          <cell r="F112">
            <v>100</v>
          </cell>
          <cell r="G112">
            <v>3</v>
          </cell>
          <cell r="H112">
            <v>0</v>
          </cell>
          <cell r="I112">
            <v>0</v>
          </cell>
        </row>
        <row r="113">
          <cell r="A113">
            <v>3119</v>
          </cell>
          <cell r="B113" t="str">
            <v>He Pou a Rangi Climate Change Commission</v>
          </cell>
          <cell r="D113">
            <v>31</v>
          </cell>
          <cell r="E113">
            <v>31</v>
          </cell>
          <cell r="F113">
            <v>100</v>
          </cell>
          <cell r="G113">
            <v>31</v>
          </cell>
          <cell r="H113">
            <v>0</v>
          </cell>
          <cell r="I113">
            <v>0</v>
          </cell>
        </row>
        <row r="114">
          <cell r="A114">
            <v>3070</v>
          </cell>
          <cell r="B114" t="str">
            <v>Health and Disability Commissioner</v>
          </cell>
          <cell r="D114">
            <v>194</v>
          </cell>
          <cell r="E114">
            <v>190</v>
          </cell>
          <cell r="F114">
            <v>97.9381443298969</v>
          </cell>
          <cell r="G114">
            <v>0</v>
          </cell>
          <cell r="H114">
            <v>0</v>
          </cell>
          <cell r="I114">
            <v>0</v>
          </cell>
        </row>
        <row r="115">
          <cell r="A115">
            <v>3216</v>
          </cell>
          <cell r="B115" t="str">
            <v>Mental Health and Wellbeing Commission</v>
          </cell>
          <cell r="D115">
            <v>3</v>
          </cell>
          <cell r="E115">
            <v>3</v>
          </cell>
          <cell r="F115">
            <v>100</v>
          </cell>
          <cell r="G115">
            <v>4</v>
          </cell>
          <cell r="H115">
            <v>0</v>
          </cell>
          <cell r="I115">
            <v>0</v>
          </cell>
        </row>
        <row r="116">
          <cell r="A116">
            <v>3074</v>
          </cell>
          <cell r="B116" t="str">
            <v>New Zealand Productivity Commission</v>
          </cell>
          <cell r="D116">
            <v>3</v>
          </cell>
          <cell r="E116">
            <v>3</v>
          </cell>
          <cell r="F116">
            <v>100</v>
          </cell>
          <cell r="G116">
            <v>0</v>
          </cell>
          <cell r="H116">
            <v>0</v>
          </cell>
          <cell r="I116">
            <v>0</v>
          </cell>
        </row>
        <row r="117">
          <cell r="A117">
            <v>3076</v>
          </cell>
          <cell r="B117" t="str">
            <v>Office of the Privacy Commissioner Te Mana Matapono Matatapu</v>
          </cell>
          <cell r="D117">
            <v>26</v>
          </cell>
          <cell r="E117">
            <v>26</v>
          </cell>
          <cell r="F117">
            <v>100</v>
          </cell>
          <cell r="G117">
            <v>0</v>
          </cell>
          <cell r="H117">
            <v>0</v>
          </cell>
          <cell r="I117">
            <v>0</v>
          </cell>
        </row>
        <row r="118">
          <cell r="A118">
            <v>3077</v>
          </cell>
          <cell r="B118" t="str">
            <v>Takeovers Panel</v>
          </cell>
          <cell r="D118">
            <v>7</v>
          </cell>
          <cell r="E118">
            <v>7</v>
          </cell>
          <cell r="F118">
            <v>100</v>
          </cell>
          <cell r="G118">
            <v>0</v>
          </cell>
          <cell r="H118">
            <v>0</v>
          </cell>
          <cell r="I118">
            <v>0</v>
          </cell>
        </row>
        <row r="119">
          <cell r="A119">
            <v>3073</v>
          </cell>
          <cell r="B119" t="str">
            <v>Te Aka Matua o te Ture | Law Commission</v>
          </cell>
          <cell r="D119">
            <v>29</v>
          </cell>
          <cell r="E119">
            <v>29</v>
          </cell>
          <cell r="F119">
            <v>100</v>
          </cell>
          <cell r="G119">
            <v>0</v>
          </cell>
          <cell r="H119">
            <v>0</v>
          </cell>
          <cell r="I119">
            <v>0</v>
          </cell>
        </row>
        <row r="120">
          <cell r="A120">
            <v>3220</v>
          </cell>
          <cell r="B120" t="str">
            <v>Te KÄhui Tatari Ture | Criminal Cases Review Commission</v>
          </cell>
          <cell r="D120">
            <v>0</v>
          </cell>
          <cell r="E120">
            <v>0</v>
          </cell>
          <cell r="G120">
            <v>0</v>
          </cell>
          <cell r="H120">
            <v>0</v>
          </cell>
          <cell r="I120">
            <v>0</v>
          </cell>
        </row>
        <row r="121">
          <cell r="A121">
            <v>3071</v>
          </cell>
          <cell r="B121" t="str">
            <v>Te KÄhui Tika Tangata Human Rights Commission</v>
          </cell>
          <cell r="D121">
            <v>54</v>
          </cell>
          <cell r="E121">
            <v>53</v>
          </cell>
          <cell r="F121">
            <v>98.148148148148152</v>
          </cell>
          <cell r="G121">
            <v>0</v>
          </cell>
          <cell r="H121">
            <v>1</v>
          </cell>
          <cell r="I121">
            <v>0</v>
          </cell>
        </row>
        <row r="122">
          <cell r="A122">
            <v>3075</v>
          </cell>
          <cell r="B122" t="str">
            <v>Te Mana Whakaatu Classification Office</v>
          </cell>
          <cell r="D122">
            <v>7</v>
          </cell>
          <cell r="E122">
            <v>7</v>
          </cell>
          <cell r="F122">
            <v>100</v>
          </cell>
          <cell r="G122">
            <v>4</v>
          </cell>
          <cell r="H122">
            <v>0</v>
          </cell>
          <cell r="I122">
            <v>0</v>
          </cell>
        </row>
        <row r="123">
          <cell r="A123">
            <v>3062</v>
          </cell>
          <cell r="B123" t="str">
            <v>Te Mana Whanonga KaipÄho Broadcasting Standards Authority</v>
          </cell>
          <cell r="D123">
            <v>8</v>
          </cell>
          <cell r="E123">
            <v>8</v>
          </cell>
          <cell r="F123">
            <v>100</v>
          </cell>
          <cell r="G123">
            <v>0</v>
          </cell>
          <cell r="H123">
            <v>0</v>
          </cell>
          <cell r="I123">
            <v>0</v>
          </cell>
        </row>
        <row r="124">
          <cell r="A124">
            <v>3078</v>
          </cell>
          <cell r="B124" t="str">
            <v>Transport Accident Investigation Commission</v>
          </cell>
          <cell r="D124">
            <v>6</v>
          </cell>
          <cell r="E124">
            <v>6</v>
          </cell>
          <cell r="F124">
            <v>100</v>
          </cell>
          <cell r="G124">
            <v>1</v>
          </cell>
          <cell r="H124">
            <v>0</v>
          </cell>
          <cell r="I12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ublicservice.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zoomScaleNormal="100" workbookViewId="0">
      <selection sqref="A1:B1"/>
    </sheetView>
  </sheetViews>
  <sheetFormatPr defaultColWidth="9.28515625" defaultRowHeight="15"/>
  <cols>
    <col min="1" max="1" width="16.5703125" style="7" bestFit="1" customWidth="1" collapsed="1"/>
    <col min="2" max="2" width="101.7109375" style="7" customWidth="1" collapsed="1"/>
    <col min="3" max="5" width="9.28515625" style="7" collapsed="1"/>
    <col min="6" max="6" width="10.5703125" style="7" customWidth="1" collapsed="1"/>
    <col min="7" max="16384" width="9.28515625" style="7" collapsed="1"/>
  </cols>
  <sheetData>
    <row r="1" spans="1:2" ht="61.9" customHeight="1">
      <c r="A1" s="75"/>
      <c r="B1" s="75"/>
    </row>
    <row r="2" spans="1:2" ht="14.1" customHeight="1">
      <c r="A2" s="9" t="s">
        <v>0</v>
      </c>
    </row>
    <row r="4" spans="1:2">
      <c r="A4" s="74">
        <v>44629</v>
      </c>
    </row>
    <row r="5" spans="1:2">
      <c r="A5" s="8" t="s">
        <v>1</v>
      </c>
    </row>
    <row r="6" spans="1:2">
      <c r="A6" s="7" t="s">
        <v>2</v>
      </c>
    </row>
    <row r="7" spans="1:2">
      <c r="A7" s="9" t="s">
        <v>3</v>
      </c>
    </row>
    <row r="8" spans="1:2">
      <c r="B8" s="10" t="s">
        <v>4</v>
      </c>
    </row>
    <row r="9" spans="1:2">
      <c r="B9" s="11" t="s">
        <v>5</v>
      </c>
    </row>
    <row r="10" spans="1:2">
      <c r="B10" s="11"/>
    </row>
    <row r="11" spans="1:2">
      <c r="B11" s="10" t="s">
        <v>6</v>
      </c>
    </row>
    <row r="12" spans="1:2" ht="44.65" customHeight="1">
      <c r="B12" s="11" t="s">
        <v>7</v>
      </c>
    </row>
    <row r="13" spans="1:2">
      <c r="B13" s="11"/>
    </row>
    <row r="14" spans="1:2">
      <c r="B14" s="10" t="s">
        <v>8</v>
      </c>
    </row>
    <row r="15" spans="1:2" ht="310.14999999999998" customHeight="1">
      <c r="B15" s="11" t="s">
        <v>9</v>
      </c>
    </row>
    <row r="16" spans="1:2" ht="15" customHeight="1">
      <c r="B16" s="11"/>
    </row>
    <row r="17" spans="2:2">
      <c r="B17" s="10" t="s">
        <v>10</v>
      </c>
    </row>
    <row r="18" spans="2:2" ht="75" customHeight="1">
      <c r="B18" s="11" t="s">
        <v>11</v>
      </c>
    </row>
    <row r="20" spans="2:2">
      <c r="B20" s="10"/>
    </row>
    <row r="21" spans="2:2">
      <c r="B21" s="11"/>
    </row>
  </sheetData>
  <mergeCells count="1">
    <mergeCell ref="A1:B1"/>
  </mergeCells>
  <hyperlinks>
    <hyperlink ref="A5" r:id="rId1" xr:uid="{70A51A92-DDAB-4A02-AEA5-9CEBE2A12330}"/>
  </hyperlinks>
  <printOptions horizontalCentered="1"/>
  <pageMargins left="0.39370078740157483" right="0.39370078740157483" top="0.62992125984251968" bottom="0.62992125984251968" header="0.19685039370078741" footer="0.39370078740157483"/>
  <pageSetup paperSize="9"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4"/>
  <sheetViews>
    <sheetView showGridLines="0" tabSelected="1" zoomScaleNormal="100" workbookViewId="0">
      <pane ySplit="8" topLeftCell="A120" activePane="bottomLeft" state="frozen"/>
      <selection activeCell="A9" sqref="A9"/>
      <selection pane="bottomLeft" activeCell="F127" sqref="F127"/>
    </sheetView>
  </sheetViews>
  <sheetFormatPr defaultColWidth="9.28515625" defaultRowHeight="15" customHeight="1"/>
  <cols>
    <col min="1" max="1" width="4.28515625" style="30" customWidth="1" collapsed="1"/>
    <col min="2" max="2" width="76" style="29" customWidth="1" collapsed="1"/>
    <col min="3" max="5" width="23.5703125" style="28" customWidth="1" collapsed="1"/>
    <col min="6" max="6" width="23.7109375" style="28" customWidth="1" collapsed="1"/>
    <col min="7" max="7" width="23.5703125" style="28" customWidth="1" collapsed="1"/>
    <col min="8" max="8" width="26.42578125" style="28" customWidth="1" collapsed="1"/>
    <col min="9" max="9" width="25.7109375" style="28" hidden="1" customWidth="1" collapsed="1"/>
    <col min="10" max="10" width="13.5703125" style="28" hidden="1" customWidth="1" collapsed="1"/>
    <col min="11" max="11" width="9.28515625" style="28" customWidth="1" collapsed="1"/>
    <col min="12" max="16384" width="9.28515625" style="28" collapsed="1"/>
  </cols>
  <sheetData>
    <row r="1" spans="1:12" ht="23.25" customHeight="1">
      <c r="A1" s="13"/>
      <c r="B1" s="14" t="s">
        <v>2</v>
      </c>
      <c r="C1" s="14"/>
      <c r="D1" s="14"/>
      <c r="E1" s="14"/>
      <c r="F1" s="14" t="s">
        <v>2</v>
      </c>
      <c r="G1" s="14" t="s">
        <v>2</v>
      </c>
      <c r="H1" s="14" t="s">
        <v>2</v>
      </c>
      <c r="I1" s="15"/>
      <c r="J1" s="15"/>
      <c r="K1" s="15"/>
      <c r="L1" s="15"/>
    </row>
    <row r="2" spans="1:12" ht="6" customHeight="1">
      <c r="A2" s="16"/>
      <c r="B2" s="14"/>
      <c r="C2" s="15"/>
      <c r="D2" s="15"/>
      <c r="E2" s="15"/>
      <c r="F2" s="15"/>
      <c r="G2" s="15"/>
      <c r="H2" s="15"/>
      <c r="I2" s="15"/>
      <c r="J2" s="15"/>
      <c r="K2" s="15"/>
      <c r="L2" s="15"/>
    </row>
    <row r="3" spans="1:12" ht="19.5" customHeight="1">
      <c r="A3" s="17" t="s">
        <v>12</v>
      </c>
      <c r="B3" s="16"/>
      <c r="C3" s="15"/>
      <c r="D3" s="15"/>
      <c r="E3" s="15"/>
      <c r="F3" s="15"/>
      <c r="G3" s="15"/>
      <c r="H3" s="15"/>
      <c r="I3" s="15"/>
      <c r="J3" s="15"/>
      <c r="K3" s="15"/>
      <c r="L3" s="15"/>
    </row>
    <row r="4" spans="1:12" ht="6" customHeight="1">
      <c r="A4" s="16"/>
      <c r="B4" s="14"/>
      <c r="C4" s="15"/>
      <c r="D4" s="15"/>
      <c r="E4" s="15"/>
      <c r="F4" s="15"/>
      <c r="G4" s="15"/>
      <c r="H4" s="15"/>
      <c r="I4" s="15"/>
      <c r="J4" s="15"/>
      <c r="K4" s="15"/>
      <c r="L4" s="15"/>
    </row>
    <row r="5" spans="1:12" s="35" customFormat="1" ht="41.25" customHeight="1">
      <c r="A5" s="52" t="s">
        <v>13</v>
      </c>
      <c r="B5" s="53"/>
      <c r="C5" s="77" t="s">
        <v>14</v>
      </c>
      <c r="D5" s="77" t="s">
        <v>15</v>
      </c>
      <c r="E5" s="77" t="s">
        <v>15</v>
      </c>
      <c r="F5" s="77" t="s">
        <v>16</v>
      </c>
      <c r="G5" s="77" t="s">
        <v>17</v>
      </c>
      <c r="H5" s="77" t="s">
        <v>18</v>
      </c>
      <c r="I5" s="1"/>
      <c r="J5" s="1"/>
      <c r="K5" s="1"/>
      <c r="L5" s="1"/>
    </row>
    <row r="6" spans="1:12" s="35" customFormat="1" ht="22.5" customHeight="1">
      <c r="A6" s="2"/>
      <c r="B6" s="3" t="s">
        <v>19</v>
      </c>
      <c r="C6" s="78"/>
      <c r="D6" s="78"/>
      <c r="E6" s="78"/>
      <c r="F6" s="78"/>
      <c r="G6" s="78"/>
      <c r="H6" s="78"/>
      <c r="I6" s="1"/>
      <c r="J6" s="1"/>
      <c r="K6" s="1"/>
      <c r="L6" s="1"/>
    </row>
    <row r="7" spans="1:12" s="34" customFormat="1" ht="18" customHeight="1">
      <c r="A7" s="4"/>
      <c r="B7" s="5"/>
      <c r="C7" s="6" t="s">
        <v>20</v>
      </c>
      <c r="D7" s="6" t="s">
        <v>20</v>
      </c>
      <c r="E7" s="6" t="s">
        <v>21</v>
      </c>
      <c r="F7" s="6" t="s">
        <v>20</v>
      </c>
      <c r="G7" s="6" t="s">
        <v>20</v>
      </c>
      <c r="H7" s="6" t="s">
        <v>20</v>
      </c>
      <c r="I7" s="20"/>
      <c r="J7" s="20"/>
      <c r="K7" s="20"/>
      <c r="L7" s="20"/>
    </row>
    <row r="8" spans="1:12" ht="18.600000000000001" customHeight="1">
      <c r="A8" s="16"/>
      <c r="B8" s="14"/>
      <c r="C8" s="54"/>
      <c r="D8" s="54"/>
      <c r="E8" s="15"/>
      <c r="F8" s="15"/>
      <c r="G8" s="15"/>
      <c r="H8" s="55"/>
      <c r="I8" s="15"/>
      <c r="J8" s="15"/>
      <c r="K8" s="15"/>
      <c r="L8" s="15"/>
    </row>
    <row r="9" spans="1:12" s="33" customFormat="1" ht="15" customHeight="1">
      <c r="A9" s="56" t="s">
        <v>22</v>
      </c>
      <c r="B9" s="57"/>
      <c r="C9" s="58"/>
      <c r="D9" s="58"/>
      <c r="E9" s="59"/>
      <c r="F9" s="58"/>
      <c r="G9" s="58"/>
      <c r="H9" s="58"/>
      <c r="I9" s="60"/>
      <c r="J9" s="60"/>
      <c r="K9" s="60"/>
      <c r="L9" s="60"/>
    </row>
    <row r="10" spans="1:12">
      <c r="A10" s="49">
        <v>350</v>
      </c>
      <c r="B10" s="61" t="s">
        <v>23</v>
      </c>
      <c r="C10" s="46" cm="1">
        <f t="array" ref="C10:H10">_xlfn.XLOOKUP(A10,[1]Sheet1!$A$2:$A$124,[1]Sheet1!$D$2:$I$124)</f>
        <v>120</v>
      </c>
      <c r="D10" s="46">
        <v>113</v>
      </c>
      <c r="E10" s="47">
        <v>94.166666666666671</v>
      </c>
      <c r="F10" s="48">
        <v>0</v>
      </c>
      <c r="G10" s="48">
        <v>0</v>
      </c>
      <c r="H10" s="48">
        <v>0</v>
      </c>
      <c r="I10" t="str">
        <f>_xlfn.XLOOKUP(A10,[1]Sheet1!$A$2:$A$124,[1]Sheet1!$B$2:$B$124)</f>
        <v>Te Tari Ture o te Karauna Crown Law</v>
      </c>
      <c r="J10" s="15" t="b">
        <f>EXACT(I10,B10)</f>
        <v>0</v>
      </c>
      <c r="K10" s="15"/>
      <c r="L10"/>
    </row>
    <row r="11" spans="1:12">
      <c r="A11" s="49">
        <v>347</v>
      </c>
      <c r="B11" s="62" t="s">
        <v>24</v>
      </c>
      <c r="C11" s="46" cm="1">
        <f t="array" ref="C11:H11">_xlfn.XLOOKUP(A11,[1]Sheet1!$A$2:$A$124,[1]Sheet1!$D$2:$I$124)</f>
        <v>393</v>
      </c>
      <c r="D11" s="46">
        <v>386</v>
      </c>
      <c r="E11" s="47">
        <v>98.218829516539444</v>
      </c>
      <c r="F11" s="48">
        <v>18</v>
      </c>
      <c r="G11" s="48">
        <v>6</v>
      </c>
      <c r="H11" s="48">
        <v>1</v>
      </c>
      <c r="I11" t="str">
        <f>_xlfn.XLOOKUP(A11,[1]Sheet1!$A$2:$A$124,[1]Sheet1!$B$2:$B$124)</f>
        <v>Department of Conservation Te Papa Atawhai</v>
      </c>
      <c r="J11" s="15" t="b">
        <f t="shared" ref="J11:J74" si="0">EXACT(I11,B11)</f>
        <v>1</v>
      </c>
      <c r="K11"/>
      <c r="L11"/>
    </row>
    <row r="12" spans="1:12">
      <c r="A12" s="49">
        <v>348</v>
      </c>
      <c r="B12" s="39" t="s">
        <v>25</v>
      </c>
      <c r="C12" s="46" cm="1">
        <f t="array" ref="C12:H12">_xlfn.XLOOKUP(A12,[1]Sheet1!$A$2:$A$124,[1]Sheet1!$D$2:$I$124)</f>
        <v>4307</v>
      </c>
      <c r="D12" s="46">
        <v>4263</v>
      </c>
      <c r="E12" s="47">
        <v>98.978407244021355</v>
      </c>
      <c r="F12" s="48">
        <v>15</v>
      </c>
      <c r="G12" s="48">
        <v>14</v>
      </c>
      <c r="H12" s="48">
        <v>2</v>
      </c>
      <c r="I12" t="str">
        <f>_xlfn.XLOOKUP(A12,[1]Sheet1!$A$2:$A$124,[1]Sheet1!$B$2:$B$124)</f>
        <v>Department of Corrections</v>
      </c>
      <c r="J12" s="15" t="b">
        <f t="shared" si="0"/>
        <v>1</v>
      </c>
      <c r="K12"/>
      <c r="L12"/>
    </row>
    <row r="13" spans="1:12">
      <c r="A13" s="49">
        <v>369</v>
      </c>
      <c r="B13" s="3" t="s">
        <v>26</v>
      </c>
      <c r="C13" s="46" cm="1">
        <f t="array" ref="C13:H13">_xlfn.XLOOKUP(A13,[1]Sheet1!$A$2:$A$124,[1]Sheet1!$D$2:$I$124)</f>
        <v>407</v>
      </c>
      <c r="D13" s="46">
        <v>388</v>
      </c>
      <c r="E13" s="47">
        <v>95.331695331695329</v>
      </c>
      <c r="F13" s="48">
        <v>32</v>
      </c>
      <c r="G13" s="48">
        <v>8</v>
      </c>
      <c r="H13" s="48">
        <v>0</v>
      </c>
      <c r="I13" t="str">
        <f>_xlfn.XLOOKUP(A13,[1]Sheet1!$A$2:$A$124,[1]Sheet1!$B$2:$B$124)</f>
        <v>Department of the Prime Minister and Cabinet</v>
      </c>
      <c r="J13" s="15" t="b">
        <f t="shared" si="0"/>
        <v>1</v>
      </c>
      <c r="K13"/>
      <c r="L13"/>
    </row>
    <row r="14" spans="1:12">
      <c r="A14" s="49">
        <v>355</v>
      </c>
      <c r="B14" s="39" t="s">
        <v>27</v>
      </c>
      <c r="C14" s="46" cm="1">
        <f t="array" ref="C14:H14">_xlfn.XLOOKUP(A14,[1]Sheet1!$A$2:$A$124,[1]Sheet1!$D$2:$I$124)</f>
        <v>31</v>
      </c>
      <c r="D14" s="46">
        <v>30</v>
      </c>
      <c r="E14" s="47">
        <v>96.774193548387103</v>
      </c>
      <c r="F14" s="48">
        <v>8</v>
      </c>
      <c r="G14" s="48">
        <v>0</v>
      </c>
      <c r="H14" s="48">
        <v>0</v>
      </c>
      <c r="I14" t="str">
        <f>_xlfn.XLOOKUP(A14,[1]Sheet1!$A$2:$A$124,[1]Sheet1!$B$2:$B$124)</f>
        <v>Education Review Office</v>
      </c>
      <c r="J14" s="15" t="b">
        <f t="shared" si="0"/>
        <v>1</v>
      </c>
      <c r="K14"/>
      <c r="L14"/>
    </row>
    <row r="15" spans="1:12">
      <c r="A15" s="49">
        <v>140</v>
      </c>
      <c r="B15" s="39" t="s">
        <v>28</v>
      </c>
      <c r="C15" s="46" cm="1">
        <f t="array" ref="C15:H15">_xlfn.XLOOKUP(A15,[1]Sheet1!$A$2:$A$124,[1]Sheet1!$D$2:$I$124)</f>
        <v>40</v>
      </c>
      <c r="D15" s="46">
        <v>40</v>
      </c>
      <c r="E15" s="47">
        <v>100</v>
      </c>
      <c r="F15" s="48">
        <v>0</v>
      </c>
      <c r="G15" s="48">
        <v>2</v>
      </c>
      <c r="H15" s="48">
        <v>1</v>
      </c>
      <c r="I15" t="str">
        <f>_xlfn.XLOOKUP(A15,[1]Sheet1!$A$2:$A$124,[1]Sheet1!$B$2:$B$124)</f>
        <v>Government Communications Security Bureau</v>
      </c>
      <c r="J15" s="15" t="b">
        <f t="shared" si="0"/>
        <v>1</v>
      </c>
      <c r="K15"/>
      <c r="L15"/>
    </row>
    <row r="16" spans="1:12">
      <c r="A16" s="49">
        <v>363</v>
      </c>
      <c r="B16" s="39" t="s">
        <v>29</v>
      </c>
      <c r="C16" s="46" cm="1">
        <f t="array" ref="C16:H16">_xlfn.XLOOKUP(A16,[1]Sheet1!$A$2:$A$124,[1]Sheet1!$D$2:$I$124)</f>
        <v>173</v>
      </c>
      <c r="D16" s="46">
        <v>168</v>
      </c>
      <c r="E16" s="47">
        <v>97.109826589595372</v>
      </c>
      <c r="F16" s="48">
        <v>38</v>
      </c>
      <c r="G16" s="48">
        <v>3</v>
      </c>
      <c r="H16" s="48">
        <v>0</v>
      </c>
      <c r="I16" t="str">
        <f>_xlfn.XLOOKUP(A16,[1]Sheet1!$A$2:$A$124,[1]Sheet1!$B$2:$B$124)</f>
        <v>Inland Revenue</v>
      </c>
      <c r="J16" s="15" t="b">
        <f t="shared" si="0"/>
        <v>1</v>
      </c>
      <c r="K16"/>
      <c r="L16"/>
    </row>
    <row r="17" spans="1:12">
      <c r="A17" s="49">
        <v>351</v>
      </c>
      <c r="B17" s="39" t="s">
        <v>30</v>
      </c>
      <c r="C17" s="46" cm="1">
        <f t="array" ref="C17:H17">_xlfn.XLOOKUP(A17,[1]Sheet1!$A$2:$A$124,[1]Sheet1!$D$2:$I$124)</f>
        <v>132</v>
      </c>
      <c r="D17" s="46">
        <v>131</v>
      </c>
      <c r="E17" s="47">
        <v>99.242424242424249</v>
      </c>
      <c r="F17" s="48">
        <v>3</v>
      </c>
      <c r="G17" s="48">
        <v>3</v>
      </c>
      <c r="H17" s="48">
        <v>1</v>
      </c>
      <c r="I17" t="str">
        <f>_xlfn.XLOOKUP(A17,[1]Sheet1!$A$2:$A$124,[1]Sheet1!$B$2:$B$124)</f>
        <v>ManatÅ« Taonga Ministry for Culture and Heritage</v>
      </c>
      <c r="J17" s="15" t="b">
        <f t="shared" si="0"/>
        <v>0</v>
      </c>
      <c r="K17"/>
      <c r="L17"/>
    </row>
    <row r="18" spans="1:12">
      <c r="A18" s="49">
        <v>381</v>
      </c>
      <c r="B18" s="39" t="s">
        <v>31</v>
      </c>
      <c r="C18" s="46" cm="1">
        <f t="array" ref="C18:H18">_xlfn.XLOOKUP(A18,[1]Sheet1!$A$2:$A$124,[1]Sheet1!$D$2:$I$124)</f>
        <v>8</v>
      </c>
      <c r="D18" s="46">
        <v>8</v>
      </c>
      <c r="E18" s="47">
        <v>100</v>
      </c>
      <c r="F18" s="48">
        <v>0</v>
      </c>
      <c r="G18" s="48">
        <v>0</v>
      </c>
      <c r="H18" s="48">
        <v>0</v>
      </c>
      <c r="I18" t="str">
        <f>_xlfn.XLOOKUP(A18,[1]Sheet1!$A$2:$A$124,[1]Sheet1!$B$2:$B$124)</f>
        <v>ManatÅ« WÄhine Ministry for Women</v>
      </c>
      <c r="J18" s="15" t="b">
        <f t="shared" si="0"/>
        <v>0</v>
      </c>
      <c r="K18"/>
      <c r="L18"/>
    </row>
    <row r="19" spans="1:12">
      <c r="A19" s="49">
        <v>368</v>
      </c>
      <c r="B19" s="39" t="s">
        <v>32</v>
      </c>
      <c r="C19" s="46" cm="1">
        <f t="array" ref="C19:H19">_xlfn.XLOOKUP(A19,[1]Sheet1!$A$2:$A$124,[1]Sheet1!$D$2:$I$124)</f>
        <v>23</v>
      </c>
      <c r="D19" s="46">
        <v>23</v>
      </c>
      <c r="E19" s="47">
        <v>100</v>
      </c>
      <c r="F19" s="48">
        <v>0</v>
      </c>
      <c r="G19" s="48">
        <v>0</v>
      </c>
      <c r="H19" s="48">
        <v>0</v>
      </c>
      <c r="I19" t="str">
        <f>_xlfn.XLOOKUP(A19,[1]Sheet1!$A$2:$A$124,[1]Sheet1!$B$2:$B$124)</f>
        <v>Ministry for Pacific Peoples</v>
      </c>
      <c r="J19" s="15" t="b">
        <f t="shared" si="0"/>
        <v>1</v>
      </c>
      <c r="K19"/>
      <c r="L19"/>
    </row>
    <row r="20" spans="1:12">
      <c r="A20" s="49">
        <v>344</v>
      </c>
      <c r="B20" s="39" t="s">
        <v>33</v>
      </c>
      <c r="C20" s="46" cm="1">
        <f t="array" ref="C20:H20">_xlfn.XLOOKUP(A20,[1]Sheet1!$A$2:$A$124,[1]Sheet1!$D$2:$I$124)</f>
        <v>626</v>
      </c>
      <c r="D20" s="46">
        <v>593</v>
      </c>
      <c r="E20" s="47">
        <v>94.728434504792332</v>
      </c>
      <c r="F20" s="48">
        <v>0</v>
      </c>
      <c r="G20" s="48">
        <v>1</v>
      </c>
      <c r="H20" s="48">
        <v>1</v>
      </c>
      <c r="I20" t="str">
        <f>_xlfn.XLOOKUP(A20,[1]Sheet1!$A$2:$A$124,[1]Sheet1!$B$2:$B$124)</f>
        <v>Ministry for Primary Industries</v>
      </c>
      <c r="J20" s="15" t="b">
        <f t="shared" si="0"/>
        <v>1</v>
      </c>
      <c r="K20"/>
      <c r="L20"/>
    </row>
    <row r="21" spans="1:12">
      <c r="A21" s="49">
        <v>356</v>
      </c>
      <c r="B21" s="39" t="s">
        <v>34</v>
      </c>
      <c r="C21" s="46" cm="1">
        <f t="array" ref="C21:H21">_xlfn.XLOOKUP(A21,[1]Sheet1!$A$2:$A$124,[1]Sheet1!$D$2:$I$124)</f>
        <v>113</v>
      </c>
      <c r="D21" s="46">
        <v>107</v>
      </c>
      <c r="E21" s="47">
        <v>94.690265486725664</v>
      </c>
      <c r="F21" s="48">
        <v>60</v>
      </c>
      <c r="G21" s="48">
        <v>1</v>
      </c>
      <c r="H21" s="48">
        <v>0</v>
      </c>
      <c r="I21" t="str">
        <f>_xlfn.XLOOKUP(A21,[1]Sheet1!$A$2:$A$124,[1]Sheet1!$B$2:$B$124)</f>
        <v>Ministry for the Environment</v>
      </c>
      <c r="J21" s="15" t="b">
        <f t="shared" si="0"/>
        <v>1</v>
      </c>
      <c r="K21"/>
      <c r="L21"/>
    </row>
    <row r="22" spans="1:12" ht="16.5" customHeight="1">
      <c r="A22" s="49">
        <v>3000</v>
      </c>
      <c r="B22" s="39" t="s">
        <v>35</v>
      </c>
      <c r="C22" s="46" cm="1">
        <f t="array" ref="C22:H22">_xlfn.XLOOKUP(A22,[1]Sheet1!$A$2:$A$124,[1]Sheet1!$D$2:$I$124)</f>
        <v>1510</v>
      </c>
      <c r="D22" s="46">
        <v>1370</v>
      </c>
      <c r="E22" s="47">
        <v>90.728476821192046</v>
      </c>
      <c r="F22" s="48">
        <v>22</v>
      </c>
      <c r="G22" s="48">
        <v>17</v>
      </c>
      <c r="H22" s="48">
        <v>7</v>
      </c>
      <c r="I22" t="str">
        <f>_xlfn.XLOOKUP(A22,[1]Sheet1!$A$2:$A$124,[1]Sheet1!$B$2:$B$124)</f>
        <v>Ministry of Business, Innovation and Employment</v>
      </c>
      <c r="J22" s="15" t="b">
        <f t="shared" si="0"/>
        <v>1</v>
      </c>
      <c r="K22"/>
      <c r="L22"/>
    </row>
    <row r="23" spans="1:12">
      <c r="A23" s="49">
        <v>353</v>
      </c>
      <c r="B23" s="39" t="s">
        <v>36</v>
      </c>
      <c r="C23" s="46" cm="1">
        <f t="array" ref="C23:H23">_xlfn.XLOOKUP(A23,[1]Sheet1!$A$2:$A$124,[1]Sheet1!$D$2:$I$124)</f>
        <v>60</v>
      </c>
      <c r="D23" s="46">
        <v>60</v>
      </c>
      <c r="E23" s="47">
        <v>100</v>
      </c>
      <c r="F23" s="48">
        <v>0</v>
      </c>
      <c r="G23" s="48">
        <v>0</v>
      </c>
      <c r="H23" s="48">
        <v>0</v>
      </c>
      <c r="I23" t="str">
        <f>_xlfn.XLOOKUP(A23,[1]Sheet1!$A$2:$A$124,[1]Sheet1!$B$2:$B$124)</f>
        <v>Ministry of Defence ManatÅ« Kaupapa Waonga</v>
      </c>
      <c r="J23" s="15" t="b">
        <f t="shared" si="0"/>
        <v>0</v>
      </c>
      <c r="K23"/>
      <c r="L23"/>
    </row>
    <row r="24" spans="1:12">
      <c r="A24" s="49">
        <v>354</v>
      </c>
      <c r="B24" s="39" t="s">
        <v>37</v>
      </c>
      <c r="C24" s="46" cm="1">
        <f t="array" ref="C24:H24">_xlfn.XLOOKUP(A24,[1]Sheet1!$A$2:$A$124,[1]Sheet1!$D$2:$I$124)</f>
        <v>362</v>
      </c>
      <c r="D24" s="46">
        <v>359</v>
      </c>
      <c r="E24" s="47">
        <v>99.171270718232037</v>
      </c>
      <c r="F24" s="48">
        <v>132</v>
      </c>
      <c r="G24" s="48">
        <v>2</v>
      </c>
      <c r="H24" s="48">
        <v>0</v>
      </c>
      <c r="I24" t="str">
        <f>_xlfn.XLOOKUP(A24,[1]Sheet1!$A$2:$A$124,[1]Sheet1!$B$2:$B$124)</f>
        <v>Ministry of Education</v>
      </c>
      <c r="J24" s="15" t="b">
        <f t="shared" si="0"/>
        <v>1</v>
      </c>
      <c r="K24"/>
      <c r="L24"/>
    </row>
    <row r="25" spans="1:12">
      <c r="A25" s="49">
        <v>358</v>
      </c>
      <c r="B25" s="39" t="s">
        <v>38</v>
      </c>
      <c r="C25" s="46" cm="1">
        <f t="array" ref="C25:H25">_xlfn.XLOOKUP(A25,[1]Sheet1!$A$2:$A$124,[1]Sheet1!$D$2:$I$124)</f>
        <v>209</v>
      </c>
      <c r="D25" s="46">
        <v>201</v>
      </c>
      <c r="E25" s="47">
        <v>96.172248803827756</v>
      </c>
      <c r="F25" s="48">
        <v>2</v>
      </c>
      <c r="G25" s="48">
        <v>5</v>
      </c>
      <c r="H25" s="48">
        <v>2</v>
      </c>
      <c r="I25" t="str">
        <f>_xlfn.XLOOKUP(A25,[1]Sheet1!$A$2:$A$124,[1]Sheet1!$B$2:$B$124)</f>
        <v>Ministry of Foreign Affairs and Trade</v>
      </c>
      <c r="J25" s="15" t="b">
        <f t="shared" si="0"/>
        <v>1</v>
      </c>
      <c r="K25"/>
      <c r="L25"/>
    </row>
    <row r="26" spans="1:12">
      <c r="A26" s="49">
        <v>361</v>
      </c>
      <c r="B26" s="63" t="s">
        <v>39</v>
      </c>
      <c r="C26" s="46" cm="1">
        <f t="array" ref="C26:H26">_xlfn.XLOOKUP(A26,[1]Sheet1!$A$2:$A$124,[1]Sheet1!$D$2:$I$124)</f>
        <v>2720</v>
      </c>
      <c r="D26" s="46">
        <v>2554</v>
      </c>
      <c r="E26" s="47">
        <v>93.897058823529406</v>
      </c>
      <c r="F26" s="48">
        <v>122</v>
      </c>
      <c r="G26" s="48">
        <v>21</v>
      </c>
      <c r="H26" s="48">
        <v>15</v>
      </c>
      <c r="I26" t="str">
        <f>_xlfn.XLOOKUP(A26,[1]Sheet1!$A$2:$A$124,[1]Sheet1!$B$2:$B$124)</f>
        <v>Ministry of Health â€“ ManatÅ« Hauora</v>
      </c>
      <c r="J26" s="15" t="b">
        <f t="shared" si="0"/>
        <v>0</v>
      </c>
      <c r="K26"/>
      <c r="L26"/>
    </row>
    <row r="27" spans="1:12">
      <c r="A27" s="49">
        <v>1036</v>
      </c>
      <c r="B27" s="39" t="s">
        <v>40</v>
      </c>
      <c r="C27" s="46" cm="1">
        <f t="array" ref="C27:H27">_xlfn.XLOOKUP(A27,[1]Sheet1!$A$2:$A$124,[1]Sheet1!$D$2:$I$124)</f>
        <v>1099</v>
      </c>
      <c r="D27" s="46">
        <v>1076</v>
      </c>
      <c r="E27" s="47">
        <v>97.907188353048227</v>
      </c>
      <c r="F27" s="48">
        <v>214</v>
      </c>
      <c r="G27" s="48">
        <v>9</v>
      </c>
      <c r="H27" s="48">
        <v>0</v>
      </c>
      <c r="I27" t="str">
        <f>_xlfn.XLOOKUP(A27,[1]Sheet1!$A$2:$A$124,[1]Sheet1!$B$2:$B$124)</f>
        <v>Ministry of Social Development</v>
      </c>
      <c r="J27" s="15" t="b">
        <f t="shared" si="0"/>
        <v>1</v>
      </c>
      <c r="K27"/>
      <c r="L27"/>
    </row>
    <row r="28" spans="1:12">
      <c r="A28" s="49">
        <v>352</v>
      </c>
      <c r="B28" s="3" t="s">
        <v>41</v>
      </c>
      <c r="C28" s="46" cm="1">
        <f t="array" ref="C28:H28">_xlfn.XLOOKUP(A28,[1]Sheet1!$A$2:$A$124,[1]Sheet1!$D$2:$I$124)</f>
        <v>382</v>
      </c>
      <c r="D28" s="46">
        <v>380</v>
      </c>
      <c r="E28" s="47">
        <v>99.476439790575924</v>
      </c>
      <c r="F28" s="48">
        <v>47</v>
      </c>
      <c r="G28" s="48">
        <v>0</v>
      </c>
      <c r="H28" s="48">
        <v>0</v>
      </c>
      <c r="I28" t="str">
        <f>_xlfn.XLOOKUP(A28,[1]Sheet1!$A$2:$A$124,[1]Sheet1!$B$2:$B$124)</f>
        <v>New Zealand Customs Service</v>
      </c>
      <c r="J28" s="15" t="b">
        <f t="shared" si="0"/>
        <v>1</v>
      </c>
      <c r="K28"/>
      <c r="L28"/>
    </row>
    <row r="29" spans="1:12">
      <c r="A29" s="49">
        <v>178</v>
      </c>
      <c r="B29" s="39" t="s">
        <v>42</v>
      </c>
      <c r="C29" s="46" cm="1">
        <f t="array" ref="C29:H29">_xlfn.XLOOKUP(A29,[1]Sheet1!$A$2:$A$124,[1]Sheet1!$D$2:$I$124)</f>
        <v>61</v>
      </c>
      <c r="D29" s="46">
        <v>60</v>
      </c>
      <c r="E29" s="47">
        <v>98.360655737704917</v>
      </c>
      <c r="F29" s="48">
        <v>0</v>
      </c>
      <c r="G29" s="48">
        <v>1</v>
      </c>
      <c r="H29" s="48">
        <v>1</v>
      </c>
      <c r="I29" t="str">
        <f>_xlfn.XLOOKUP(A29,[1]Sheet1!$A$2:$A$124,[1]Sheet1!$B$2:$B$124)</f>
        <v>New Zealand Security Intelligence Service</v>
      </c>
      <c r="J29" s="15" t="b">
        <f t="shared" si="0"/>
        <v>1</v>
      </c>
      <c r="K29"/>
      <c r="L29"/>
    </row>
    <row r="30" spans="1:12">
      <c r="A30" s="49">
        <v>3005</v>
      </c>
      <c r="B30" s="3" t="s">
        <v>43</v>
      </c>
      <c r="C30" s="46" cm="1">
        <f t="array" ref="C30:H30">_xlfn.XLOOKUP(A30,[1]Sheet1!$A$2:$A$124,[1]Sheet1!$D$2:$I$124)</f>
        <v>170</v>
      </c>
      <c r="D30" s="46">
        <v>166</v>
      </c>
      <c r="E30" s="47">
        <v>97.647058823529406</v>
      </c>
      <c r="F30" s="48">
        <v>29</v>
      </c>
      <c r="G30" s="48">
        <v>2</v>
      </c>
      <c r="H30" s="48">
        <v>1</v>
      </c>
      <c r="I30" t="str">
        <f>_xlfn.XLOOKUP(A30,[1]Sheet1!$A$2:$A$124,[1]Sheet1!$B$2:$B$124)</f>
        <v>Oranga Tamariki-Ministry for Children</v>
      </c>
      <c r="J30" s="15" t="b">
        <f t="shared" si="0"/>
        <v>1</v>
      </c>
      <c r="K30"/>
      <c r="L30"/>
    </row>
    <row r="31" spans="1:12">
      <c r="A31" s="49">
        <v>372</v>
      </c>
      <c r="B31" s="39" t="s">
        <v>44</v>
      </c>
      <c r="C31" s="46" cm="1">
        <f t="array" ref="C31:H31">_xlfn.XLOOKUP(A31,[1]Sheet1!$A$2:$A$124,[1]Sheet1!$D$2:$I$124)</f>
        <v>41</v>
      </c>
      <c r="D31" s="46">
        <v>40</v>
      </c>
      <c r="E31" s="47">
        <v>97.560975609756099</v>
      </c>
      <c r="F31" s="48">
        <v>0</v>
      </c>
      <c r="G31" s="48">
        <v>1</v>
      </c>
      <c r="H31" s="48">
        <v>0</v>
      </c>
      <c r="I31" t="str">
        <f>_xlfn.XLOOKUP(A31,[1]Sheet1!$A$2:$A$124,[1]Sheet1!$B$2:$B$124)</f>
        <v>Serious Fraud Office</v>
      </c>
      <c r="J31" s="15" t="b">
        <f t="shared" si="0"/>
        <v>1</v>
      </c>
      <c r="K31"/>
      <c r="L31"/>
    </row>
    <row r="32" spans="1:12">
      <c r="A32" s="49">
        <v>375</v>
      </c>
      <c r="B32" s="39" t="s">
        <v>45</v>
      </c>
      <c r="C32" s="46" cm="1">
        <f t="array" ref="C32:H32">_xlfn.XLOOKUP(A32,[1]Sheet1!$A$2:$A$124,[1]Sheet1!$D$2:$I$124)</f>
        <v>42</v>
      </c>
      <c r="D32" s="46">
        <v>39</v>
      </c>
      <c r="E32" s="47">
        <v>92.857142857142861</v>
      </c>
      <c r="F32" s="48">
        <v>36</v>
      </c>
      <c r="G32" s="48">
        <v>0</v>
      </c>
      <c r="H32" s="48">
        <v>0</v>
      </c>
      <c r="I32" t="str">
        <f>_xlfn.XLOOKUP(A32,[1]Sheet1!$A$2:$A$124,[1]Sheet1!$B$2:$B$124)</f>
        <v>Stats NZ</v>
      </c>
      <c r="J32" s="15" t="b">
        <f t="shared" si="0"/>
        <v>1</v>
      </c>
      <c r="K32"/>
      <c r="L32"/>
    </row>
    <row r="33" spans="1:12">
      <c r="A33" s="49">
        <v>3007</v>
      </c>
      <c r="B33" s="3" t="s">
        <v>46</v>
      </c>
      <c r="C33" s="46" cm="1">
        <f t="array" ref="C33:H33">_xlfn.XLOOKUP(A33,[1]Sheet1!$A$2:$A$124,[1]Sheet1!$D$2:$I$124)</f>
        <v>19</v>
      </c>
      <c r="D33" s="46">
        <v>19</v>
      </c>
      <c r="E33" s="47">
        <v>100</v>
      </c>
      <c r="F33" s="48">
        <v>18</v>
      </c>
      <c r="G33" s="48">
        <v>0</v>
      </c>
      <c r="H33" s="48">
        <v>0</v>
      </c>
      <c r="I33" t="str">
        <f>_xlfn.XLOOKUP(A33,[1]Sheet1!$A$2:$A$124,[1]Sheet1!$B$2:$B$124)</f>
        <v>Te KÄhui Whakamana Rua Tekau mÄ Iwa-Pike River Recovery Agency</v>
      </c>
      <c r="J33" s="15" t="b">
        <f t="shared" si="0"/>
        <v>0</v>
      </c>
      <c r="K33"/>
      <c r="L33"/>
    </row>
    <row r="34" spans="1:12">
      <c r="A34" s="49">
        <v>374</v>
      </c>
      <c r="B34" s="39" t="s">
        <v>47</v>
      </c>
      <c r="C34" s="46" cm="1">
        <f t="array" ref="C34:H34">_xlfn.XLOOKUP(A34,[1]Sheet1!$A$2:$A$124,[1]Sheet1!$D$2:$I$124)</f>
        <v>98</v>
      </c>
      <c r="D34" s="46">
        <v>98</v>
      </c>
      <c r="E34" s="47">
        <v>100</v>
      </c>
      <c r="F34" s="48">
        <v>78</v>
      </c>
      <c r="G34" s="48">
        <v>1</v>
      </c>
      <c r="H34" s="48">
        <v>0</v>
      </c>
      <c r="I34" t="str">
        <f>_xlfn.XLOOKUP(A34,[1]Sheet1!$A$2:$A$124,[1]Sheet1!$B$2:$B$124)</f>
        <v>Te Kawa Mataaho Public Service Commission</v>
      </c>
      <c r="J34" s="15" t="b">
        <f t="shared" si="0"/>
        <v>1</v>
      </c>
      <c r="K34"/>
      <c r="L34"/>
    </row>
    <row r="35" spans="1:12">
      <c r="A35" s="49">
        <v>378</v>
      </c>
      <c r="B35" s="63" t="s">
        <v>48</v>
      </c>
      <c r="C35" s="46" cm="1">
        <f t="array" ref="C35:H35">_xlfn.XLOOKUP(A35,[1]Sheet1!$A$2:$A$124,[1]Sheet1!$D$2:$I$124)</f>
        <v>104</v>
      </c>
      <c r="D35" s="46">
        <v>100</v>
      </c>
      <c r="E35" s="47">
        <v>96.15384615384616</v>
      </c>
      <c r="F35" s="48">
        <v>36</v>
      </c>
      <c r="G35" s="48">
        <v>0</v>
      </c>
      <c r="H35" s="48">
        <v>0</v>
      </c>
      <c r="I35" t="str">
        <f>_xlfn.XLOOKUP(A35,[1]Sheet1!$A$2:$A$124,[1]Sheet1!$B$2:$B$124)</f>
        <v>Te ManatÅ« Waka The Ministry of Transport</v>
      </c>
      <c r="J35" s="15" t="b">
        <f t="shared" si="0"/>
        <v>0</v>
      </c>
      <c r="K35"/>
      <c r="L35"/>
    </row>
    <row r="36" spans="1:12" ht="16.5">
      <c r="A36" s="49">
        <v>377</v>
      </c>
      <c r="B36" s="39" t="s">
        <v>49</v>
      </c>
      <c r="C36" s="46" cm="1">
        <f t="array" ref="C36:H36">_xlfn.XLOOKUP(A36,[1]Sheet1!$A$2:$A$124,[1]Sheet1!$D$2:$I$124)</f>
        <v>43</v>
      </c>
      <c r="D36" s="46">
        <v>43</v>
      </c>
      <c r="E36" s="47">
        <v>100</v>
      </c>
      <c r="F36" s="48">
        <v>12</v>
      </c>
      <c r="G36" s="48">
        <v>2</v>
      </c>
      <c r="H36" s="48">
        <v>0</v>
      </c>
      <c r="I36" t="str">
        <f>_xlfn.XLOOKUP(A36,[1]Sheet1!$A$2:$A$124,[1]Sheet1!$B$2:$B$124)</f>
        <v>Te Puni KÅkiri-Ministry of MÄori Development</v>
      </c>
      <c r="J36" s="15" t="b">
        <f t="shared" si="0"/>
        <v>0</v>
      </c>
      <c r="K36"/>
      <c r="L36"/>
    </row>
    <row r="37" spans="1:12">
      <c r="A37" s="49">
        <v>365</v>
      </c>
      <c r="B37" s="63" t="s">
        <v>50</v>
      </c>
      <c r="C37" s="46" cm="1">
        <f t="array" ref="C37:H37">_xlfn.XLOOKUP(A37,[1]Sheet1!$A$2:$A$124,[1]Sheet1!$D$2:$I$124)</f>
        <v>414</v>
      </c>
      <c r="D37" s="46">
        <v>387</v>
      </c>
      <c r="E37" s="47">
        <v>93.478260869565219</v>
      </c>
      <c r="F37" s="48">
        <v>0</v>
      </c>
      <c r="G37" s="48">
        <v>6</v>
      </c>
      <c r="H37" s="48">
        <v>2</v>
      </c>
      <c r="I37" t="str">
        <f>_xlfn.XLOOKUP(A37,[1]Sheet1!$A$2:$A$124,[1]Sheet1!$B$2:$B$124)</f>
        <v>Te TÄhÅ« o te Ture - Ministry of Justice</v>
      </c>
      <c r="J37" s="15" t="b">
        <f t="shared" si="0"/>
        <v>0</v>
      </c>
      <c r="K37"/>
      <c r="L37"/>
    </row>
    <row r="38" spans="1:12">
      <c r="A38" s="49">
        <v>379</v>
      </c>
      <c r="B38" s="63" t="s">
        <v>51</v>
      </c>
      <c r="C38" s="46" cm="1">
        <f t="array" ref="C38:H38">_xlfn.XLOOKUP(A38,[1]Sheet1!$A$2:$A$124,[1]Sheet1!$D$2:$I$124)</f>
        <v>278</v>
      </c>
      <c r="D38" s="46">
        <v>276</v>
      </c>
      <c r="E38" s="47">
        <v>99.280575539568346</v>
      </c>
      <c r="F38" s="48">
        <v>86</v>
      </c>
      <c r="G38" s="48">
        <v>0</v>
      </c>
      <c r="H38" s="48">
        <v>0</v>
      </c>
      <c r="I38" t="str">
        <f>_xlfn.XLOOKUP(A38,[1]Sheet1!$A$2:$A$124,[1]Sheet1!$B$2:$B$124)</f>
        <v>Te Tai ÅŒhanga | The Treasury</v>
      </c>
      <c r="J38" s="15" t="b">
        <f t="shared" si="0"/>
        <v>0</v>
      </c>
      <c r="K38"/>
      <c r="L38"/>
    </row>
    <row r="39" spans="1:12" ht="18" customHeight="1">
      <c r="A39" s="49">
        <v>364</v>
      </c>
      <c r="B39" s="63" t="s">
        <v>52</v>
      </c>
      <c r="C39" s="46" cm="1">
        <f t="array" ref="C39:H39">_xlfn.XLOOKUP(A39,[1]Sheet1!$A$2:$A$124,[1]Sheet1!$D$2:$I$124)</f>
        <v>453</v>
      </c>
      <c r="D39" s="46">
        <v>437</v>
      </c>
      <c r="E39" s="47">
        <v>96.467991169977935</v>
      </c>
      <c r="F39" s="48">
        <v>67</v>
      </c>
      <c r="G39" s="48">
        <v>2</v>
      </c>
      <c r="H39" s="48">
        <v>1</v>
      </c>
      <c r="I39" t="str">
        <f>_xlfn.XLOOKUP(A39,[1]Sheet1!$A$2:$A$124,[1]Sheet1!$B$2:$B$124)</f>
        <v>Te Tari Taiwhenua Department of Internal Affairs</v>
      </c>
      <c r="J39" s="15" t="b">
        <f t="shared" si="0"/>
        <v>1</v>
      </c>
      <c r="K39"/>
      <c r="L39"/>
    </row>
    <row r="40" spans="1:12">
      <c r="A40" s="49">
        <v>3079</v>
      </c>
      <c r="B40" s="39" t="s">
        <v>53</v>
      </c>
      <c r="C40" s="46" cm="1">
        <f t="array" ref="C40:H40">_xlfn.XLOOKUP(A40,[1]Sheet1!$A$2:$A$124,[1]Sheet1!$D$2:$I$124)</f>
        <v>89</v>
      </c>
      <c r="D40" s="46">
        <v>88</v>
      </c>
      <c r="E40" s="47">
        <v>98.876404494382015</v>
      </c>
      <c r="F40" s="48">
        <v>20</v>
      </c>
      <c r="G40" s="48">
        <v>1</v>
      </c>
      <c r="H40" s="48">
        <v>0</v>
      </c>
      <c r="I40" t="str">
        <f>_xlfn.XLOOKUP(A40,[1]Sheet1!$A$2:$A$124,[1]Sheet1!$B$2:$B$124)</f>
        <v>Te TÅ«Äpapa Kura KÄinga â€“ Ministry of Housing and Urban Development</v>
      </c>
      <c r="J40" s="15" t="b">
        <f t="shared" si="0"/>
        <v>0</v>
      </c>
      <c r="K40"/>
      <c r="L40"/>
    </row>
    <row r="41" spans="1:12">
      <c r="A41" s="49">
        <v>376</v>
      </c>
      <c r="B41" s="3" t="s">
        <v>54</v>
      </c>
      <c r="C41" s="46" cm="1">
        <f t="array" ref="C41:H41">_xlfn.XLOOKUP(A41,[1]Sheet1!$A$2:$A$124,[1]Sheet1!$D$2:$I$124)</f>
        <v>108</v>
      </c>
      <c r="D41" s="46">
        <v>106</v>
      </c>
      <c r="E41" s="47">
        <v>98.148148148148152</v>
      </c>
      <c r="F41" s="48">
        <v>17</v>
      </c>
      <c r="G41" s="48">
        <v>3</v>
      </c>
      <c r="H41" s="48">
        <v>0</v>
      </c>
      <c r="I41" t="str">
        <f>_xlfn.XLOOKUP(A41,[1]Sheet1!$A$2:$A$124,[1]Sheet1!$B$2:$B$124)</f>
        <v>ToitÅ« Te Whenua Land Information New Zealand</v>
      </c>
      <c r="J41" s="15" t="b">
        <f t="shared" si="0"/>
        <v>0</v>
      </c>
      <c r="K41"/>
      <c r="L41"/>
    </row>
    <row r="42" spans="1:12" ht="6.6" customHeight="1">
      <c r="A42" s="64"/>
      <c r="B42" s="65"/>
      <c r="C42" s="46"/>
      <c r="D42" s="46"/>
      <c r="E42" s="47"/>
      <c r="F42" s="48"/>
      <c r="G42" s="48"/>
      <c r="H42" s="48"/>
      <c r="I42" t="e">
        <f>_xlfn.XLOOKUP(A42,[1]Sheet1!$A$2:$A$124,[1]Sheet1!$B$2:$B$124)</f>
        <v>#N/A</v>
      </c>
      <c r="J42" s="15" t="e">
        <f t="shared" si="0"/>
        <v>#N/A</v>
      </c>
      <c r="K42"/>
      <c r="L42" s="15"/>
    </row>
    <row r="43" spans="1:12">
      <c r="A43" s="66" t="s">
        <v>55</v>
      </c>
      <c r="B43" s="61"/>
      <c r="C43" s="46"/>
      <c r="D43" s="46"/>
      <c r="E43" s="47"/>
      <c r="F43" s="48"/>
      <c r="G43" s="48"/>
      <c r="H43" s="48"/>
      <c r="I43" t="e">
        <f>_xlfn.XLOOKUP(A43,[1]Sheet1!$A$2:$A$124,[1]Sheet1!$B$2:$B$124)</f>
        <v>#N/A</v>
      </c>
      <c r="J43" s="15" t="e">
        <f t="shared" si="0"/>
        <v>#N/A</v>
      </c>
      <c r="K43"/>
      <c r="L43" s="15"/>
    </row>
    <row r="44" spans="1:12">
      <c r="A44" s="49">
        <v>3248</v>
      </c>
      <c r="B44" s="50" t="s">
        <v>56</v>
      </c>
      <c r="C44" s="46" cm="1">
        <f t="array" ref="C44:H44">_xlfn.XLOOKUP(A44,[1]Sheet1!$A$2:$A$124,[1]Sheet1!$D$2:$I$124)</f>
        <v>11</v>
      </c>
      <c r="D44" s="46">
        <v>10</v>
      </c>
      <c r="E44" s="47">
        <v>90.909090909090907</v>
      </c>
      <c r="F44" s="48">
        <v>0</v>
      </c>
      <c r="G44" s="48">
        <v>0</v>
      </c>
      <c r="H44" s="48">
        <v>0</v>
      </c>
      <c r="I44" t="str">
        <f>_xlfn.XLOOKUP(A44,[1]Sheet1!$A$2:$A$124,[1]Sheet1!$B$2:$B$124)</f>
        <v>Ethnic Communities</v>
      </c>
      <c r="J44" s="15" t="b">
        <f t="shared" si="0"/>
        <v>1</v>
      </c>
      <c r="K44"/>
      <c r="L44" s="15"/>
    </row>
    <row r="45" spans="1:12">
      <c r="A45" s="49">
        <v>3251</v>
      </c>
      <c r="B45" s="50" t="s">
        <v>57</v>
      </c>
      <c r="C45" s="46" cm="1">
        <f t="array" ref="C45:H45">_xlfn.XLOOKUP(A45,[1]Sheet1!$A$2:$A$124,[1]Sheet1!$D$2:$I$124)</f>
        <v>0</v>
      </c>
      <c r="D45" s="46">
        <v>0</v>
      </c>
      <c r="E45" s="47">
        <v>0</v>
      </c>
      <c r="F45" s="48">
        <v>0</v>
      </c>
      <c r="G45" s="48">
        <v>0</v>
      </c>
      <c r="H45" s="48">
        <v>0</v>
      </c>
      <c r="I45" t="str">
        <f>_xlfn.XLOOKUP(A45,[1]Sheet1!$A$2:$A$124,[1]Sheet1!$B$2:$B$124)</f>
        <v>Health New Zealand</v>
      </c>
      <c r="J45" s="15" t="b">
        <f t="shared" si="0"/>
        <v>1</v>
      </c>
      <c r="K45"/>
      <c r="L45" s="15"/>
    </row>
    <row r="46" spans="1:12">
      <c r="A46" s="49">
        <v>3250</v>
      </c>
      <c r="B46" s="50" t="s">
        <v>58</v>
      </c>
      <c r="C46" s="46" cm="1">
        <f t="array" ref="C46:H46">_xlfn.XLOOKUP(A46,[1]Sheet1!$A$2:$A$124,[1]Sheet1!$D$2:$I$124)</f>
        <v>0</v>
      </c>
      <c r="D46" s="46">
        <v>0</v>
      </c>
      <c r="E46" s="47">
        <v>0</v>
      </c>
      <c r="F46" s="48">
        <v>0</v>
      </c>
      <c r="G46" s="48">
        <v>0</v>
      </c>
      <c r="H46" s="48">
        <v>0</v>
      </c>
      <c r="I46" t="str">
        <f>_xlfn.XLOOKUP(A46,[1]Sheet1!$A$2:$A$124,[1]Sheet1!$B$2:$B$124)</f>
        <v>MÄori Health Authority</v>
      </c>
      <c r="J46" s="15" t="b">
        <f t="shared" si="0"/>
        <v>0</v>
      </c>
      <c r="K46"/>
      <c r="L46" s="15"/>
    </row>
    <row r="47" spans="1:12">
      <c r="A47" s="49">
        <v>3125</v>
      </c>
      <c r="B47" s="50" t="s">
        <v>59</v>
      </c>
      <c r="C47" s="46" cm="1">
        <f t="array" ref="C47:H47">_xlfn.XLOOKUP(A47,[1]Sheet1!$A$2:$A$124,[1]Sheet1!$D$2:$I$124)</f>
        <v>13</v>
      </c>
      <c r="D47" s="46">
        <v>13</v>
      </c>
      <c r="E47" s="47">
        <v>100</v>
      </c>
      <c r="F47" s="48">
        <v>4</v>
      </c>
      <c r="G47" s="48">
        <v>0</v>
      </c>
      <c r="H47" s="48">
        <v>0</v>
      </c>
      <c r="I47" t="str">
        <f>_xlfn.XLOOKUP(A47,[1]Sheet1!$A$2:$A$124,[1]Sheet1!$B$2:$B$124)</f>
        <v>National Emergency Management Agency</v>
      </c>
      <c r="J47" s="15" t="b">
        <f t="shared" si="0"/>
        <v>1</v>
      </c>
      <c r="K47"/>
      <c r="L47" s="15"/>
    </row>
    <row r="48" spans="1:12">
      <c r="A48" s="49">
        <v>3117</v>
      </c>
      <c r="B48" s="50" t="s">
        <v>60</v>
      </c>
      <c r="C48" s="46" cm="1">
        <f t="array" ref="C48:H48">_xlfn.XLOOKUP(A48,[1]Sheet1!$A$2:$A$124,[1]Sheet1!$D$2:$I$124)</f>
        <v>44</v>
      </c>
      <c r="D48" s="46">
        <v>43</v>
      </c>
      <c r="E48" s="47">
        <v>97.727272727272734</v>
      </c>
      <c r="F48" s="48">
        <v>0</v>
      </c>
      <c r="G48" s="48">
        <v>3</v>
      </c>
      <c r="H48" s="48">
        <v>0</v>
      </c>
      <c r="I48" t="str">
        <f>_xlfn.XLOOKUP(A48,[1]Sheet1!$A$2:$A$124,[1]Sheet1!$B$2:$B$124)</f>
        <v>Office for MÄori Crown Relations-Te Arawhiti</v>
      </c>
      <c r="J48" s="15" t="b">
        <f t="shared" si="0"/>
        <v>0</v>
      </c>
      <c r="K48"/>
      <c r="L48" s="15"/>
    </row>
    <row r="49" spans="1:12">
      <c r="A49" s="49">
        <v>3006</v>
      </c>
      <c r="B49" s="50" t="s">
        <v>61</v>
      </c>
      <c r="C49" s="46" cm="1">
        <f t="array" ref="C49:H49">_xlfn.XLOOKUP(A49,[1]Sheet1!$A$2:$A$124,[1]Sheet1!$D$2:$I$124)</f>
        <v>4</v>
      </c>
      <c r="D49" s="46">
        <v>4</v>
      </c>
      <c r="E49" s="47">
        <v>100</v>
      </c>
      <c r="F49" s="48">
        <v>4</v>
      </c>
      <c r="G49" s="48">
        <v>0</v>
      </c>
      <c r="H49" s="48">
        <v>0</v>
      </c>
      <c r="I49" t="str">
        <f>_xlfn.XLOOKUP(A49,[1]Sheet1!$A$2:$A$124,[1]Sheet1!$B$2:$B$124)</f>
        <v>Social Wellbeing Agency</v>
      </c>
      <c r="J49" s="15" t="b">
        <f t="shared" si="0"/>
        <v>1</v>
      </c>
      <c r="K49"/>
      <c r="L49" s="15"/>
    </row>
    <row r="50" spans="1:12">
      <c r="A50" s="49">
        <v>3126</v>
      </c>
      <c r="B50" s="67" t="s">
        <v>62</v>
      </c>
      <c r="C50" s="46" cm="1">
        <f t="array" ref="C50:H50">_xlfn.XLOOKUP(A50,[1]Sheet1!$A$2:$A$124,[1]Sheet1!$D$2:$I$124)</f>
        <v>4</v>
      </c>
      <c r="D50" s="46">
        <v>4</v>
      </c>
      <c r="E50" s="47">
        <v>100</v>
      </c>
      <c r="F50" s="48">
        <v>0</v>
      </c>
      <c r="G50" s="48">
        <v>0</v>
      </c>
      <c r="H50" s="48">
        <v>0</v>
      </c>
      <c r="I50" t="str">
        <f>_xlfn.XLOOKUP(A50,[1]Sheet1!$A$2:$A$124,[1]Sheet1!$B$2:$B$124)</f>
        <v>Te Aho o Te Kahu (Cancer Control Agency)</v>
      </c>
      <c r="J50" s="15" t="b">
        <f t="shared" si="0"/>
        <v>1</v>
      </c>
      <c r="K50"/>
      <c r="L50" s="15"/>
    </row>
    <row r="51" spans="1:12" ht="6" customHeight="1">
      <c r="A51" s="68"/>
      <c r="B51" s="65"/>
      <c r="C51" s="46"/>
      <c r="D51" s="46"/>
      <c r="E51" s="47"/>
      <c r="F51" s="48"/>
      <c r="G51" s="48"/>
      <c r="H51" s="48"/>
      <c r="I51" t="e">
        <f>_xlfn.XLOOKUP(A51,[1]Sheet1!$A$2:$A$124,[1]Sheet1!$B$2:$B$124)</f>
        <v>#N/A</v>
      </c>
      <c r="J51" s="15" t="e">
        <f t="shared" si="0"/>
        <v>#N/A</v>
      </c>
      <c r="K51"/>
      <c r="L51" s="15"/>
    </row>
    <row r="52" spans="1:12" s="32" customFormat="1" ht="15" customHeight="1">
      <c r="A52" s="66" t="s">
        <v>63</v>
      </c>
      <c r="B52" s="61"/>
      <c r="C52" s="46"/>
      <c r="D52" s="46"/>
      <c r="E52" s="47"/>
      <c r="F52" s="48"/>
      <c r="G52" s="48"/>
      <c r="H52" s="48"/>
      <c r="I52" t="e">
        <f>_xlfn.XLOOKUP(A52,[1]Sheet1!$A$2:$A$124,[1]Sheet1!$B$2:$B$124)</f>
        <v>#N/A</v>
      </c>
      <c r="J52" s="15" t="e">
        <f t="shared" si="0"/>
        <v>#N/A</v>
      </c>
      <c r="K52"/>
      <c r="L52" s="69"/>
    </row>
    <row r="53" spans="1:12">
      <c r="A53" s="49">
        <v>3001</v>
      </c>
      <c r="B53" s="62" t="s">
        <v>64</v>
      </c>
      <c r="C53" s="46" cm="1">
        <f t="array" ref="C53:H53">_xlfn.XLOOKUP(A53,[1]Sheet1!$A$2:$A$124,[1]Sheet1!$D$2:$I$124)</f>
        <v>706</v>
      </c>
      <c r="D53" s="46">
        <v>696</v>
      </c>
      <c r="E53" s="47">
        <v>98.583569405099141</v>
      </c>
      <c r="F53" s="48">
        <v>27</v>
      </c>
      <c r="G53" s="48">
        <v>4</v>
      </c>
      <c r="H53" s="48">
        <v>0</v>
      </c>
      <c r="I53" t="str">
        <f>_xlfn.XLOOKUP(A53,[1]Sheet1!$A$2:$A$124,[1]Sheet1!$B$2:$B$124)</f>
        <v>ACC</v>
      </c>
      <c r="J53" s="15" t="b">
        <f t="shared" si="0"/>
        <v>1</v>
      </c>
      <c r="K53"/>
      <c r="L53"/>
    </row>
    <row r="54" spans="1:12">
      <c r="A54" s="49">
        <v>3037</v>
      </c>
      <c r="B54" s="63" t="s">
        <v>65</v>
      </c>
      <c r="C54" s="46" cm="1">
        <f t="array" ref="C54:H54">_xlfn.XLOOKUP(A54,[1]Sheet1!$A$2:$A$124,[1]Sheet1!$D$2:$I$124)</f>
        <v>8</v>
      </c>
      <c r="D54" s="46">
        <v>8</v>
      </c>
      <c r="E54" s="47">
        <v>100</v>
      </c>
      <c r="F54" s="48">
        <v>0</v>
      </c>
      <c r="G54" s="48">
        <v>0</v>
      </c>
      <c r="H54" s="48">
        <v>0</v>
      </c>
      <c r="I54" t="str">
        <f>_xlfn.XLOOKUP(A54,[1]Sheet1!$A$2:$A$124,[1]Sheet1!$B$2:$B$124)</f>
        <v>Antarctica New Zealand</v>
      </c>
      <c r="J54" s="15" t="b">
        <f t="shared" si="0"/>
        <v>1</v>
      </c>
      <c r="K54"/>
      <c r="L54"/>
    </row>
    <row r="55" spans="1:12">
      <c r="A55" s="49">
        <v>3004</v>
      </c>
      <c r="B55" s="39" t="s">
        <v>66</v>
      </c>
      <c r="C55" s="46" cm="1">
        <f t="array" ref="C55:H55">_xlfn.XLOOKUP(A55,[1]Sheet1!$A$2:$A$124,[1]Sheet1!$D$2:$I$124)</f>
        <v>20</v>
      </c>
      <c r="D55" s="46">
        <v>20</v>
      </c>
      <c r="E55" s="47">
        <v>100</v>
      </c>
      <c r="F55" s="48">
        <v>0</v>
      </c>
      <c r="G55" s="48">
        <v>2</v>
      </c>
      <c r="H55" s="48">
        <v>1</v>
      </c>
      <c r="I55" t="str">
        <f>_xlfn.XLOOKUP(A55,[1]Sheet1!$A$2:$A$124,[1]Sheet1!$B$2:$B$124)</f>
        <v>Callaghan Innovation</v>
      </c>
      <c r="J55" s="15" t="b">
        <f t="shared" si="0"/>
        <v>1</v>
      </c>
      <c r="K55"/>
      <c r="L55"/>
    </row>
    <row r="56" spans="1:12">
      <c r="A56" s="49">
        <v>3008</v>
      </c>
      <c r="B56" s="39" t="s">
        <v>67</v>
      </c>
      <c r="C56" s="46" cm="1">
        <f t="array" ref="C56:H56">_xlfn.XLOOKUP(A56,[1]Sheet1!$A$2:$A$124,[1]Sheet1!$D$2:$I$124)</f>
        <v>136</v>
      </c>
      <c r="D56" s="46">
        <v>134</v>
      </c>
      <c r="E56" s="47">
        <v>98.529411764705884</v>
      </c>
      <c r="F56" s="48">
        <v>0</v>
      </c>
      <c r="G56" s="48">
        <v>1</v>
      </c>
      <c r="H56" s="48">
        <v>1</v>
      </c>
      <c r="I56" t="str">
        <f>_xlfn.XLOOKUP(A56,[1]Sheet1!$A$2:$A$124,[1]Sheet1!$B$2:$B$124)</f>
        <v>Civil Aviation Authority of New Zealand</v>
      </c>
      <c r="J56" s="15" t="b">
        <f t="shared" si="0"/>
        <v>1</v>
      </c>
      <c r="K56"/>
      <c r="L56"/>
    </row>
    <row r="57" spans="1:12">
      <c r="A57" s="49">
        <v>3029</v>
      </c>
      <c r="B57" s="39" t="s">
        <v>68</v>
      </c>
      <c r="C57" s="46" cm="1">
        <f t="array" ref="C57:H57">_xlfn.XLOOKUP(A57,[1]Sheet1!$A$2:$A$124,[1]Sheet1!$D$2:$I$124)</f>
        <v>8454</v>
      </c>
      <c r="D57" s="46">
        <v>8440</v>
      </c>
      <c r="E57" s="47">
        <v>99.834397918145257</v>
      </c>
      <c r="F57" s="48">
        <v>0</v>
      </c>
      <c r="G57" s="48">
        <v>0</v>
      </c>
      <c r="H57" s="48">
        <v>0</v>
      </c>
      <c r="I57" t="str">
        <f>_xlfn.XLOOKUP(A57,[1]Sheet1!$A$2:$A$124,[1]Sheet1!$B$2:$B$124)</f>
        <v>Earthquake Commission</v>
      </c>
      <c r="J57" s="15" t="b">
        <f t="shared" si="0"/>
        <v>1</v>
      </c>
      <c r="K57"/>
      <c r="L57"/>
    </row>
    <row r="58" spans="1:12">
      <c r="A58" s="49">
        <v>3003</v>
      </c>
      <c r="B58" s="39" t="s">
        <v>69</v>
      </c>
      <c r="C58" s="46" cm="1">
        <f t="array" ref="C58:H58">_xlfn.XLOOKUP(A58,[1]Sheet1!$A$2:$A$124,[1]Sheet1!$D$2:$I$124)</f>
        <v>5</v>
      </c>
      <c r="D58" s="46">
        <v>3</v>
      </c>
      <c r="E58" s="47">
        <v>60</v>
      </c>
      <c r="F58" s="48">
        <v>5</v>
      </c>
      <c r="G58" s="48">
        <v>0</v>
      </c>
      <c r="H58" s="48">
        <v>0</v>
      </c>
      <c r="I58" t="str">
        <f>_xlfn.XLOOKUP(A58,[1]Sheet1!$A$2:$A$124,[1]Sheet1!$B$2:$B$124)</f>
        <v>Education New Zealand Manapou ki te Ao</v>
      </c>
      <c r="J58" s="15" t="b">
        <f t="shared" si="0"/>
        <v>1</v>
      </c>
      <c r="K58"/>
      <c r="L58"/>
    </row>
    <row r="59" spans="1:12">
      <c r="A59" s="49">
        <v>3030</v>
      </c>
      <c r="B59" s="39" t="s">
        <v>70</v>
      </c>
      <c r="C59" s="46" cm="1">
        <f t="array" ref="C59:H59">_xlfn.XLOOKUP(A59,[1]Sheet1!$A$2:$A$124,[1]Sheet1!$D$2:$I$124)</f>
        <v>13</v>
      </c>
      <c r="D59" s="46">
        <v>13</v>
      </c>
      <c r="E59" s="47">
        <v>100</v>
      </c>
      <c r="F59" s="48">
        <v>10</v>
      </c>
      <c r="G59" s="48">
        <v>1</v>
      </c>
      <c r="H59" s="48">
        <v>0</v>
      </c>
      <c r="I59" t="str">
        <f>_xlfn.XLOOKUP(A59,[1]Sheet1!$A$2:$A$124,[1]Sheet1!$B$2:$B$124)</f>
        <v>Energy Efficiency and Conservation Authority</v>
      </c>
      <c r="J59" s="15" t="b">
        <f t="shared" si="0"/>
        <v>1</v>
      </c>
      <c r="K59"/>
      <c r="L59"/>
    </row>
    <row r="60" spans="1:12">
      <c r="A60" s="49">
        <v>3031</v>
      </c>
      <c r="B60" s="39" t="s">
        <v>71</v>
      </c>
      <c r="C60" s="46" cm="1">
        <f t="array" ref="C60:H60">_xlfn.XLOOKUP(A60,[1]Sheet1!$A$2:$A$124,[1]Sheet1!$D$2:$I$124)</f>
        <v>65</v>
      </c>
      <c r="D60" s="46">
        <v>61</v>
      </c>
      <c r="E60" s="47">
        <v>93.84615384615384</v>
      </c>
      <c r="F60" s="48">
        <v>37</v>
      </c>
      <c r="G60" s="48">
        <v>0</v>
      </c>
      <c r="H60" s="48">
        <v>0</v>
      </c>
      <c r="I60" t="str">
        <f>_xlfn.XLOOKUP(A60,[1]Sheet1!$A$2:$A$124,[1]Sheet1!$B$2:$B$124)</f>
        <v>Environmental Protection Authority</v>
      </c>
      <c r="J60" s="15" t="b">
        <f t="shared" si="0"/>
        <v>1</v>
      </c>
      <c r="K60"/>
      <c r="L60"/>
    </row>
    <row r="61" spans="1:12">
      <c r="A61" s="49">
        <v>3032</v>
      </c>
      <c r="B61" s="3" t="s">
        <v>72</v>
      </c>
      <c r="C61" s="46" cm="1">
        <f t="array" ref="C61:H61">_xlfn.XLOOKUP(A61,[1]Sheet1!$A$2:$A$124,[1]Sheet1!$D$2:$I$124)</f>
        <v>1353</v>
      </c>
      <c r="D61" s="46">
        <v>1338</v>
      </c>
      <c r="E61" s="47">
        <v>98.891352549889135</v>
      </c>
      <c r="F61" s="48">
        <v>0</v>
      </c>
      <c r="G61" s="48">
        <v>1</v>
      </c>
      <c r="H61" s="48">
        <v>0</v>
      </c>
      <c r="I61" t="str">
        <f>_xlfn.XLOOKUP(A61,[1]Sheet1!$A$2:$A$124,[1]Sheet1!$B$2:$B$124)</f>
        <v>Fire and Emergency New Zealand</v>
      </c>
      <c r="J61" s="15" t="b">
        <f t="shared" si="0"/>
        <v>1</v>
      </c>
      <c r="K61"/>
      <c r="L61"/>
    </row>
    <row r="62" spans="1:12">
      <c r="A62" s="49">
        <v>3034</v>
      </c>
      <c r="B62" s="39" t="s">
        <v>73</v>
      </c>
      <c r="C62" s="46" cm="1">
        <f t="array" ref="C62:H62">_xlfn.XLOOKUP(A62,[1]Sheet1!$A$2:$A$124,[1]Sheet1!$D$2:$I$124)</f>
        <v>8</v>
      </c>
      <c r="D62" s="46">
        <v>8</v>
      </c>
      <c r="E62" s="47">
        <v>100</v>
      </c>
      <c r="F62" s="48">
        <v>0</v>
      </c>
      <c r="G62" s="48">
        <v>0</v>
      </c>
      <c r="H62" s="48">
        <v>0</v>
      </c>
      <c r="I62" t="str">
        <f>_xlfn.XLOOKUP(A62,[1]Sheet1!$A$2:$A$124,[1]Sheet1!$B$2:$B$124)</f>
        <v>Health Quality and Safety Commission</v>
      </c>
      <c r="J62" s="15" t="b">
        <f t="shared" si="0"/>
        <v>1</v>
      </c>
      <c r="K62"/>
      <c r="L62"/>
    </row>
    <row r="63" spans="1:12">
      <c r="A63" s="49">
        <v>3035</v>
      </c>
      <c r="B63" s="39" t="s">
        <v>74</v>
      </c>
      <c r="C63" s="46" cm="1">
        <f t="array" ref="C63:H63">_xlfn.XLOOKUP(A63,[1]Sheet1!$A$2:$A$124,[1]Sheet1!$D$2:$I$124)</f>
        <v>12</v>
      </c>
      <c r="D63" s="46">
        <v>12</v>
      </c>
      <c r="E63" s="47">
        <v>100</v>
      </c>
      <c r="F63" s="48">
        <v>0</v>
      </c>
      <c r="G63" s="48">
        <v>0</v>
      </c>
      <c r="H63" s="48">
        <v>0</v>
      </c>
      <c r="I63" t="str">
        <f>_xlfn.XLOOKUP(A63,[1]Sheet1!$A$2:$A$124,[1]Sheet1!$B$2:$B$124)</f>
        <v>Health Research Council of New Zealand</v>
      </c>
      <c r="J63" s="15" t="b">
        <f t="shared" si="0"/>
        <v>1</v>
      </c>
      <c r="K63"/>
      <c r="L63"/>
    </row>
    <row r="64" spans="1:12">
      <c r="A64" s="49">
        <v>3118</v>
      </c>
      <c r="B64" s="39" t="s">
        <v>75</v>
      </c>
      <c r="C64" s="46" cm="1">
        <f t="array" ref="C64:H64">_xlfn.XLOOKUP(A64,[1]Sheet1!$A$2:$A$124,[1]Sheet1!$D$2:$I$124)</f>
        <v>257</v>
      </c>
      <c r="D64" s="46">
        <v>253</v>
      </c>
      <c r="E64" s="47">
        <v>98.443579766536971</v>
      </c>
      <c r="F64" s="48">
        <v>54</v>
      </c>
      <c r="G64" s="48">
        <v>1</v>
      </c>
      <c r="H64" s="48">
        <v>0</v>
      </c>
      <c r="I64" t="str">
        <f>_xlfn.XLOOKUP(A64,[1]Sheet1!$A$2:$A$124,[1]Sheet1!$B$2:$B$124)</f>
        <v>KÄinga Oraâ€“Homes and Communities</v>
      </c>
      <c r="J64" s="15" t="b">
        <f t="shared" si="0"/>
        <v>0</v>
      </c>
      <c r="K64"/>
      <c r="L64"/>
    </row>
    <row r="65" spans="1:12">
      <c r="A65" s="49">
        <v>3036</v>
      </c>
      <c r="B65" s="39" t="s">
        <v>76</v>
      </c>
      <c r="C65" s="46" cm="1">
        <f t="array" ref="C65:H65">_xlfn.XLOOKUP(A65,[1]Sheet1!$A$2:$A$124,[1]Sheet1!$D$2:$I$124)</f>
        <v>64</v>
      </c>
      <c r="D65" s="46">
        <v>63</v>
      </c>
      <c r="E65" s="47">
        <v>98.4375</v>
      </c>
      <c r="F65" s="48">
        <v>0</v>
      </c>
      <c r="G65" s="48">
        <v>0</v>
      </c>
      <c r="H65" s="48">
        <v>0</v>
      </c>
      <c r="I65" t="str">
        <f>_xlfn.XLOOKUP(A65,[1]Sheet1!$A$2:$A$124,[1]Sheet1!$B$2:$B$124)</f>
        <v>Maritime New Zealand</v>
      </c>
      <c r="J65" s="15" t="b">
        <f t="shared" si="0"/>
        <v>1</v>
      </c>
      <c r="K65"/>
      <c r="L65"/>
    </row>
    <row r="66" spans="1:12">
      <c r="A66" s="49">
        <v>3038</v>
      </c>
      <c r="B66" s="62" t="s">
        <v>77</v>
      </c>
      <c r="C66" s="46" cm="1">
        <f t="array" ref="C66:H66">_xlfn.XLOOKUP(A66,[1]Sheet1!$A$2:$A$124,[1]Sheet1!$D$2:$I$124)</f>
        <v>3</v>
      </c>
      <c r="D66" s="46">
        <v>2</v>
      </c>
      <c r="E66" s="47">
        <v>66.666666666666657</v>
      </c>
      <c r="F66" s="48">
        <v>0</v>
      </c>
      <c r="G66" s="48">
        <v>0</v>
      </c>
      <c r="H66" s="48">
        <v>0</v>
      </c>
      <c r="I66" t="str">
        <f>_xlfn.XLOOKUP(A66,[1]Sheet1!$A$2:$A$124,[1]Sheet1!$B$2:$B$124)</f>
        <v>New Zealand Blood and Organ Service</v>
      </c>
      <c r="J66" s="15" t="b">
        <f t="shared" si="0"/>
        <v>1</v>
      </c>
      <c r="K66"/>
      <c r="L66"/>
    </row>
    <row r="67" spans="1:12">
      <c r="A67" s="49">
        <v>162</v>
      </c>
      <c r="B67" s="3" t="s">
        <v>78</v>
      </c>
      <c r="C67" s="46" cm="1">
        <f t="array" ref="C67:H67">_xlfn.XLOOKUP(A67,[1]Sheet1!$A$2:$A$124,[1]Sheet1!$D$2:$I$124)</f>
        <v>18</v>
      </c>
      <c r="D67" s="46">
        <v>18</v>
      </c>
      <c r="E67" s="47">
        <v>100</v>
      </c>
      <c r="F67" s="48">
        <v>10</v>
      </c>
      <c r="G67" s="48">
        <v>0</v>
      </c>
      <c r="H67" s="48">
        <v>0</v>
      </c>
      <c r="I67" t="str">
        <f>_xlfn.XLOOKUP(A67,[1]Sheet1!$A$2:$A$124,[1]Sheet1!$B$2:$B$124)</f>
        <v>New Zealand Qualifications Authority</v>
      </c>
      <c r="J67" s="15" t="b">
        <f t="shared" si="0"/>
        <v>1</v>
      </c>
      <c r="K67"/>
      <c r="L67"/>
    </row>
    <row r="68" spans="1:12">
      <c r="A68" s="49">
        <v>2451</v>
      </c>
      <c r="B68" s="39" t="s">
        <v>79</v>
      </c>
      <c r="C68" s="46" cm="1">
        <f t="array" ref="C68:H68">_xlfn.XLOOKUP(A68,[1]Sheet1!$A$2:$A$124,[1]Sheet1!$D$2:$I$124)</f>
        <v>13</v>
      </c>
      <c r="D68" s="46">
        <v>13</v>
      </c>
      <c r="E68" s="47">
        <v>100</v>
      </c>
      <c r="F68" s="48">
        <v>0</v>
      </c>
      <c r="G68" s="48">
        <v>1</v>
      </c>
      <c r="H68" s="48">
        <v>0</v>
      </c>
      <c r="I68" t="str">
        <f>_xlfn.XLOOKUP(A68,[1]Sheet1!$A$2:$A$124,[1]Sheet1!$B$2:$B$124)</f>
        <v>New Zealand Trade and Enterprise</v>
      </c>
      <c r="J68" s="15" t="b">
        <f t="shared" si="0"/>
        <v>1</v>
      </c>
      <c r="K68"/>
      <c r="L68"/>
    </row>
    <row r="69" spans="1:12">
      <c r="A69" s="49">
        <v>3040</v>
      </c>
      <c r="B69" s="3" t="s">
        <v>80</v>
      </c>
      <c r="C69" s="46" cm="1">
        <f t="array" ref="C69:H69">_xlfn.XLOOKUP(A69,[1]Sheet1!$A$2:$A$124,[1]Sheet1!$D$2:$I$124)</f>
        <v>6</v>
      </c>
      <c r="D69" s="46">
        <v>6</v>
      </c>
      <c r="E69" s="47">
        <v>100</v>
      </c>
      <c r="F69" s="48">
        <v>6</v>
      </c>
      <c r="G69" s="48">
        <v>0</v>
      </c>
      <c r="H69" s="48">
        <v>0</v>
      </c>
      <c r="I69" t="str">
        <f>_xlfn.XLOOKUP(A69,[1]Sheet1!$A$2:$A$124,[1]Sheet1!$B$2:$B$124)</f>
        <v>New Zealand Walking Access Commission</v>
      </c>
      <c r="J69" s="15" t="b">
        <f t="shared" si="0"/>
        <v>1</v>
      </c>
      <c r="K69"/>
      <c r="L69"/>
    </row>
    <row r="70" spans="1:12">
      <c r="A70" s="49">
        <v>3041</v>
      </c>
      <c r="B70" s="39" t="s">
        <v>81</v>
      </c>
      <c r="C70" s="46" cm="1">
        <f t="array" ref="C70:H70">_xlfn.XLOOKUP(A70,[1]Sheet1!$A$2:$A$124,[1]Sheet1!$D$2:$I$124)</f>
        <v>80</v>
      </c>
      <c r="D70" s="46">
        <v>80</v>
      </c>
      <c r="E70" s="47">
        <v>100</v>
      </c>
      <c r="F70" s="48">
        <v>76</v>
      </c>
      <c r="G70" s="48">
        <v>0</v>
      </c>
      <c r="H70" s="48">
        <v>0</v>
      </c>
      <c r="I70" t="str">
        <f>_xlfn.XLOOKUP(A70,[1]Sheet1!$A$2:$A$124,[1]Sheet1!$B$2:$B$124)</f>
        <v>Pharmac</v>
      </c>
      <c r="J70" s="15" t="b">
        <f t="shared" si="0"/>
        <v>1</v>
      </c>
      <c r="K70"/>
      <c r="L70"/>
    </row>
    <row r="71" spans="1:12">
      <c r="A71" s="49">
        <v>3042</v>
      </c>
      <c r="B71" s="39" t="s">
        <v>82</v>
      </c>
      <c r="C71" s="46" cm="1">
        <f t="array" ref="C71:H71">_xlfn.XLOOKUP(A71,[1]Sheet1!$A$2:$A$124,[1]Sheet1!$D$2:$I$124)</f>
        <v>13</v>
      </c>
      <c r="D71" s="46">
        <v>13</v>
      </c>
      <c r="E71" s="47">
        <v>100</v>
      </c>
      <c r="F71" s="48">
        <v>0</v>
      </c>
      <c r="G71" s="48">
        <v>0</v>
      </c>
      <c r="H71" s="48">
        <v>0</v>
      </c>
      <c r="I71" t="str">
        <f>_xlfn.XLOOKUP(A71,[1]Sheet1!$A$2:$A$124,[1]Sheet1!$B$2:$B$124)</f>
        <v>Real Estate Agents Authority</v>
      </c>
      <c r="J71" s="15" t="b">
        <f t="shared" si="0"/>
        <v>1</v>
      </c>
      <c r="K71"/>
      <c r="L71"/>
    </row>
    <row r="72" spans="1:12">
      <c r="A72" s="49">
        <v>3043</v>
      </c>
      <c r="B72" s="39" t="s">
        <v>83</v>
      </c>
      <c r="C72" s="46" cm="1">
        <f t="array" ref="C72:H72">_xlfn.XLOOKUP(A72,[1]Sheet1!$A$2:$A$124,[1]Sheet1!$D$2:$I$124)</f>
        <v>5</v>
      </c>
      <c r="D72" s="46">
        <v>5</v>
      </c>
      <c r="E72" s="47">
        <v>100</v>
      </c>
      <c r="F72" s="48">
        <v>0</v>
      </c>
      <c r="G72" s="48">
        <v>0</v>
      </c>
      <c r="H72" s="48">
        <v>0</v>
      </c>
      <c r="I72" t="str">
        <f>_xlfn.XLOOKUP(A72,[1]Sheet1!$A$2:$A$124,[1]Sheet1!$B$2:$B$124)</f>
        <v>Social Workers Registration Board</v>
      </c>
      <c r="J72" s="15" t="b">
        <f t="shared" si="0"/>
        <v>1</v>
      </c>
      <c r="K72"/>
      <c r="L72"/>
    </row>
    <row r="73" spans="1:12">
      <c r="A73" s="49">
        <v>3044</v>
      </c>
      <c r="B73" s="39" t="s">
        <v>84</v>
      </c>
      <c r="C73" s="46" cm="1">
        <f t="array" ref="C73:H73">_xlfn.XLOOKUP(A73,[1]Sheet1!$A$2:$A$124,[1]Sheet1!$D$2:$I$124)</f>
        <v>30</v>
      </c>
      <c r="D73" s="46">
        <v>24</v>
      </c>
      <c r="E73" s="47">
        <v>80</v>
      </c>
      <c r="F73" s="48">
        <v>0</v>
      </c>
      <c r="G73" s="48">
        <v>1</v>
      </c>
      <c r="H73" s="48">
        <v>0</v>
      </c>
      <c r="I73" t="str">
        <f>_xlfn.XLOOKUP(A73,[1]Sheet1!$A$2:$A$124,[1]Sheet1!$B$2:$B$124)</f>
        <v>Sport New Zealand Ihi Aotearoa</v>
      </c>
      <c r="J73" s="15" t="b">
        <f t="shared" si="0"/>
        <v>1</v>
      </c>
      <c r="K73"/>
      <c r="L73"/>
    </row>
    <row r="74" spans="1:12">
      <c r="A74" s="49">
        <v>3198</v>
      </c>
      <c r="B74" s="39" t="s">
        <v>85</v>
      </c>
      <c r="C74" s="46" cm="1">
        <f t="array" ref="C74:H74">_xlfn.XLOOKUP(A74,[1]Sheet1!$A$2:$A$124,[1]Sheet1!$D$2:$I$124)</f>
        <v>0</v>
      </c>
      <c r="D74" s="46">
        <v>0</v>
      </c>
      <c r="E74" s="47">
        <v>0</v>
      </c>
      <c r="F74" s="48">
        <v>0</v>
      </c>
      <c r="G74" s="48">
        <v>0</v>
      </c>
      <c r="H74" s="48">
        <v>0</v>
      </c>
      <c r="I74" t="str">
        <f>_xlfn.XLOOKUP(A74,[1]Sheet1!$A$2:$A$124,[1]Sheet1!$B$2:$B$124)</f>
        <v>Taumata Arowai - the Water Services Regulator</v>
      </c>
      <c r="J74" s="15" t="b">
        <f t="shared" si="0"/>
        <v>1</v>
      </c>
      <c r="K74"/>
      <c r="L74"/>
    </row>
    <row r="75" spans="1:12">
      <c r="A75" s="49">
        <v>3033</v>
      </c>
      <c r="B75" s="63" t="s">
        <v>86</v>
      </c>
      <c r="C75" s="46" cm="1">
        <f t="array" ref="C75:H75">_xlfn.XLOOKUP(A75,[1]Sheet1!$A$2:$A$124,[1]Sheet1!$D$2:$I$124)</f>
        <v>6</v>
      </c>
      <c r="D75" s="46">
        <v>6</v>
      </c>
      <c r="E75" s="47">
        <v>100</v>
      </c>
      <c r="F75" s="48">
        <v>0</v>
      </c>
      <c r="G75" s="48">
        <v>0</v>
      </c>
      <c r="H75" s="48">
        <v>0</v>
      </c>
      <c r="I75" t="str">
        <f>_xlfn.XLOOKUP(A75,[1]Sheet1!$A$2:$A$124,[1]Sheet1!$B$2:$B$124)</f>
        <v>Te Hiringa Hauora/Health Promotion Agency</v>
      </c>
      <c r="J75" s="15" t="b">
        <f t="shared" ref="J75:J138" si="1">EXACT(I75,B75)</f>
        <v>1</v>
      </c>
      <c r="K75"/>
      <c r="L75"/>
    </row>
    <row r="76" spans="1:12">
      <c r="A76" s="49">
        <v>2370</v>
      </c>
      <c r="B76" s="39" t="s">
        <v>87</v>
      </c>
      <c r="C76" s="46" cm="1">
        <f t="array" ref="C76:H76">_xlfn.XLOOKUP(A76,[1]Sheet1!$A$2:$A$124,[1]Sheet1!$D$2:$I$124)</f>
        <v>27</v>
      </c>
      <c r="D76" s="46">
        <v>27</v>
      </c>
      <c r="E76" s="47">
        <v>100</v>
      </c>
      <c r="F76" s="48">
        <v>0</v>
      </c>
      <c r="G76" s="48">
        <v>0</v>
      </c>
      <c r="H76" s="48">
        <v>0</v>
      </c>
      <c r="I76" t="str">
        <f>_xlfn.XLOOKUP(A76,[1]Sheet1!$A$2:$A$124,[1]Sheet1!$B$2:$B$124)</f>
        <v>Tertiary Education Commission</v>
      </c>
      <c r="J76" s="15" t="b">
        <f t="shared" si="1"/>
        <v>1</v>
      </c>
      <c r="K76"/>
      <c r="L76"/>
    </row>
    <row r="77" spans="1:12">
      <c r="A77" s="49">
        <v>3039</v>
      </c>
      <c r="B77" s="63" t="s">
        <v>88</v>
      </c>
      <c r="C77" s="46" cm="1">
        <f t="array" ref="C77:H77">_xlfn.XLOOKUP(A77,[1]Sheet1!$A$2:$A$124,[1]Sheet1!$D$2:$I$124)</f>
        <v>4</v>
      </c>
      <c r="D77" s="46">
        <v>4</v>
      </c>
      <c r="E77" s="47">
        <v>100</v>
      </c>
      <c r="F77" s="48">
        <v>0</v>
      </c>
      <c r="G77" s="48">
        <v>0</v>
      </c>
      <c r="H77" s="48">
        <v>0</v>
      </c>
      <c r="I77" t="str">
        <f>_xlfn.XLOOKUP(A77,[1]Sheet1!$A$2:$A$124,[1]Sheet1!$B$2:$B$124)</f>
        <v>Tourism New Zealand</v>
      </c>
      <c r="J77" s="15" t="b">
        <f t="shared" si="1"/>
        <v>1</v>
      </c>
      <c r="K77"/>
      <c r="L77"/>
    </row>
    <row r="78" spans="1:12">
      <c r="A78" s="49">
        <v>2732</v>
      </c>
      <c r="B78" s="39" t="s">
        <v>89</v>
      </c>
      <c r="C78" s="46" cm="1">
        <f t="array" ref="C78:H78">_xlfn.XLOOKUP(A78,[1]Sheet1!$A$2:$A$124,[1]Sheet1!$D$2:$I$124)</f>
        <v>741</v>
      </c>
      <c r="D78" s="46">
        <v>738</v>
      </c>
      <c r="E78" s="47">
        <v>99.595141700404852</v>
      </c>
      <c r="F78" s="48">
        <v>36</v>
      </c>
      <c r="G78" s="48">
        <v>3</v>
      </c>
      <c r="H78" s="48">
        <v>1</v>
      </c>
      <c r="I78" t="str">
        <f>_xlfn.XLOOKUP(A78,[1]Sheet1!$A$2:$A$124,[1]Sheet1!$B$2:$B$124)</f>
        <v>Waka Kotahi NZ Transport Agency</v>
      </c>
      <c r="J78" s="15" t="b">
        <f t="shared" si="1"/>
        <v>1</v>
      </c>
      <c r="K78"/>
      <c r="L78"/>
    </row>
    <row r="79" spans="1:12">
      <c r="A79" s="49">
        <v>3045</v>
      </c>
      <c r="B79" s="39" t="s">
        <v>90</v>
      </c>
      <c r="C79" s="46" cm="1">
        <f t="array" ref="C79:H79">_xlfn.XLOOKUP(A79,[1]Sheet1!$A$2:$A$124,[1]Sheet1!$D$2:$I$124)</f>
        <v>270</v>
      </c>
      <c r="D79" s="46">
        <v>219</v>
      </c>
      <c r="E79" s="47">
        <v>81.111111111111114</v>
      </c>
      <c r="F79" s="48">
        <v>0</v>
      </c>
      <c r="G79" s="48">
        <v>8</v>
      </c>
      <c r="H79" s="48">
        <v>1</v>
      </c>
      <c r="I79" t="str">
        <f>_xlfn.XLOOKUP(A79,[1]Sheet1!$A$2:$A$124,[1]Sheet1!$B$2:$B$124)</f>
        <v>WorkSafe</v>
      </c>
      <c r="J79" s="15" t="b">
        <f t="shared" si="1"/>
        <v>1</v>
      </c>
      <c r="K79"/>
      <c r="L79"/>
    </row>
    <row r="80" spans="1:12" ht="6" customHeight="1">
      <c r="A80" s="68"/>
      <c r="B80" s="65"/>
      <c r="C80" s="46"/>
      <c r="D80" s="46"/>
      <c r="E80" s="47"/>
      <c r="F80" s="48"/>
      <c r="G80" s="48"/>
      <c r="H80" s="48"/>
      <c r="I80" t="e">
        <f>_xlfn.XLOOKUP(A80,[1]Sheet1!$A$2:$A$124,[1]Sheet1!$B$2:$B$124)</f>
        <v>#N/A</v>
      </c>
      <c r="J80" s="15" t="e">
        <f t="shared" si="1"/>
        <v>#N/A</v>
      </c>
      <c r="K80"/>
      <c r="L80" s="15"/>
    </row>
    <row r="81" spans="1:12" s="32" customFormat="1" ht="15" customHeight="1">
      <c r="A81" s="66" t="s">
        <v>91</v>
      </c>
      <c r="B81" s="61"/>
      <c r="C81" s="46"/>
      <c r="D81" s="46"/>
      <c r="E81" s="47"/>
      <c r="F81" s="48"/>
      <c r="G81" s="48"/>
      <c r="H81" s="48"/>
      <c r="I81" t="e">
        <f>_xlfn.XLOOKUP(A81,[1]Sheet1!$A$2:$A$124,[1]Sheet1!$B$2:$B$124)</f>
        <v>#N/A</v>
      </c>
      <c r="J81" s="15" t="e">
        <f t="shared" si="1"/>
        <v>#N/A</v>
      </c>
      <c r="K81"/>
      <c r="L81" s="69"/>
    </row>
    <row r="82" spans="1:12" ht="15" customHeight="1">
      <c r="A82" s="49">
        <v>3009</v>
      </c>
      <c r="B82" s="61" t="s">
        <v>92</v>
      </c>
      <c r="C82" s="46" cm="1">
        <f t="array" ref="C82:H82">_xlfn.XLOOKUP(A82,[1]Sheet1!$A$2:$A$124,[1]Sheet1!$D$2:$I$124)</f>
        <v>170</v>
      </c>
      <c r="D82" s="46">
        <v>164</v>
      </c>
      <c r="E82" s="47">
        <v>96.470588235294116</v>
      </c>
      <c r="F82" s="48">
        <v>106</v>
      </c>
      <c r="G82" s="48">
        <v>1</v>
      </c>
      <c r="H82" s="48">
        <v>1</v>
      </c>
      <c r="I82" t="str">
        <f>_xlfn.XLOOKUP(A82,[1]Sheet1!$A$2:$A$124,[1]Sheet1!$B$2:$B$124)</f>
        <v>Auckland District Health Board</v>
      </c>
      <c r="J82" s="15" t="b">
        <f t="shared" si="1"/>
        <v>1</v>
      </c>
      <c r="K82"/>
      <c r="L82"/>
    </row>
    <row r="83" spans="1:12" ht="15" customHeight="1">
      <c r="A83" s="49">
        <v>3010</v>
      </c>
      <c r="B83" s="39" t="s">
        <v>168</v>
      </c>
      <c r="C83" s="46" cm="1">
        <f t="array" ref="C83:H83">_xlfn.XLOOKUP(A83,[1]Sheet1!$A$2:$A$124,[1]Sheet1!$D$2:$I$124)</f>
        <v>108</v>
      </c>
      <c r="D83" s="46">
        <v>108</v>
      </c>
      <c r="E83" s="47">
        <v>100</v>
      </c>
      <c r="F83" s="48">
        <v>123</v>
      </c>
      <c r="G83" s="48">
        <v>0</v>
      </c>
      <c r="H83" s="48">
        <v>0</v>
      </c>
      <c r="I83" t="str">
        <f>_xlfn.XLOOKUP(A83,[1]Sheet1!$A$2:$A$124,[1]Sheet1!$B$2:$B$124)</f>
        <v>Bay of Plenty District Health Board</v>
      </c>
      <c r="J83" s="15" t="b">
        <f t="shared" si="1"/>
        <v>1</v>
      </c>
      <c r="K83"/>
      <c r="L83"/>
    </row>
    <row r="84" spans="1:12" ht="15" customHeight="1">
      <c r="A84" s="49">
        <v>3011</v>
      </c>
      <c r="B84" s="39" t="s">
        <v>93</v>
      </c>
      <c r="C84" s="46" cm="1">
        <f t="array" ref="C84:H84">_xlfn.XLOOKUP(A84,[1]Sheet1!$A$2:$A$124,[1]Sheet1!$D$2:$I$124)</f>
        <v>153</v>
      </c>
      <c r="D84" s="46">
        <v>150</v>
      </c>
      <c r="E84" s="47">
        <v>98.039215686274503</v>
      </c>
      <c r="F84" s="48">
        <v>132</v>
      </c>
      <c r="G84" s="48">
        <v>0</v>
      </c>
      <c r="H84" s="48">
        <v>0</v>
      </c>
      <c r="I84" t="str">
        <f>_xlfn.XLOOKUP(A84,[1]Sheet1!$A$2:$A$124,[1]Sheet1!$B$2:$B$124)</f>
        <v>Canterbury District Health Board</v>
      </c>
      <c r="J84" s="15" t="b">
        <f t="shared" si="1"/>
        <v>1</v>
      </c>
      <c r="K84"/>
      <c r="L84"/>
    </row>
    <row r="85" spans="1:12" ht="15" customHeight="1">
      <c r="A85" s="49">
        <v>3012</v>
      </c>
      <c r="B85" s="39" t="s">
        <v>94</v>
      </c>
      <c r="C85" s="46" cm="1">
        <f t="array" ref="C85:H85">_xlfn.XLOOKUP(A85,[1]Sheet1!$A$2:$A$124,[1]Sheet1!$D$2:$I$124)</f>
        <v>128</v>
      </c>
      <c r="D85" s="46">
        <v>105</v>
      </c>
      <c r="E85" s="47">
        <v>82.03125</v>
      </c>
      <c r="F85" s="48">
        <v>0</v>
      </c>
      <c r="G85" s="48">
        <v>1</v>
      </c>
      <c r="H85" s="48">
        <v>1</v>
      </c>
      <c r="I85" t="str">
        <f>_xlfn.XLOOKUP(A85,[1]Sheet1!$A$2:$A$124,[1]Sheet1!$B$2:$B$124)</f>
        <v>Capital and Coast District Health Board</v>
      </c>
      <c r="J85" s="15" t="b">
        <f t="shared" si="1"/>
        <v>1</v>
      </c>
      <c r="K85"/>
      <c r="L85"/>
    </row>
    <row r="86" spans="1:12" ht="15" customHeight="1">
      <c r="A86" s="49">
        <v>3013</v>
      </c>
      <c r="B86" s="39" t="s">
        <v>95</v>
      </c>
      <c r="C86" s="46" cm="1">
        <f t="array" ref="C86:H86">_xlfn.XLOOKUP(A86,[1]Sheet1!$A$2:$A$124,[1]Sheet1!$D$2:$I$124)</f>
        <v>112</v>
      </c>
      <c r="D86" s="46">
        <v>99</v>
      </c>
      <c r="E86" s="47">
        <v>88.392857142857139</v>
      </c>
      <c r="F86" s="48">
        <v>85</v>
      </c>
      <c r="G86" s="48">
        <v>0</v>
      </c>
      <c r="H86" s="48">
        <v>0</v>
      </c>
      <c r="I86" t="str">
        <f>_xlfn.XLOOKUP(A86,[1]Sheet1!$A$2:$A$124,[1]Sheet1!$B$2:$B$124)</f>
        <v>Counties Manukau District Health Board</v>
      </c>
      <c r="J86" s="15" t="b">
        <f t="shared" si="1"/>
        <v>1</v>
      </c>
      <c r="K86"/>
      <c r="L86"/>
    </row>
    <row r="87" spans="1:12" ht="15" customHeight="1">
      <c r="A87" s="49">
        <v>3022</v>
      </c>
      <c r="B87" s="39" t="s">
        <v>96</v>
      </c>
      <c r="C87" s="46" cm="1">
        <f t="array" ref="C87:H87">_xlfn.XLOOKUP(A87,[1]Sheet1!$A$2:$A$124,[1]Sheet1!$D$2:$I$124)</f>
        <v>55</v>
      </c>
      <c r="D87" s="46">
        <v>49</v>
      </c>
      <c r="E87" s="47">
        <v>89.090909090909093</v>
      </c>
      <c r="F87" s="48">
        <v>55</v>
      </c>
      <c r="G87" s="48">
        <v>0</v>
      </c>
      <c r="H87" s="48">
        <v>0</v>
      </c>
      <c r="I87" t="str">
        <f>_xlfn.XLOOKUP(A87,[1]Sheet1!$A$2:$A$124,[1]Sheet1!$B$2:$B$124)</f>
        <v>Hauora TairÄwhiti (TairÄwhiti District Health Board)</v>
      </c>
      <c r="J87" s="15" t="b">
        <f t="shared" si="1"/>
        <v>0</v>
      </c>
      <c r="K87"/>
      <c r="L87"/>
    </row>
    <row r="88" spans="1:12" ht="15" customHeight="1">
      <c r="A88" s="49">
        <v>3014</v>
      </c>
      <c r="B88" s="39" t="s">
        <v>97</v>
      </c>
      <c r="C88" s="46" cm="1">
        <f t="array" ref="C88:H88">_xlfn.XLOOKUP(A88,[1]Sheet1!$A$2:$A$124,[1]Sheet1!$D$2:$I$124)</f>
        <v>85</v>
      </c>
      <c r="D88" s="46">
        <v>85</v>
      </c>
      <c r="E88" s="47">
        <v>100</v>
      </c>
      <c r="F88" s="48">
        <v>62</v>
      </c>
      <c r="G88" s="48">
        <v>1</v>
      </c>
      <c r="H88" s="48">
        <v>0</v>
      </c>
      <c r="I88" t="str">
        <f>_xlfn.XLOOKUP(A88,[1]Sheet1!$A$2:$A$124,[1]Sheet1!$B$2:$B$124)</f>
        <v>Hawke's Bay District Health Board</v>
      </c>
      <c r="J88" s="15" t="b">
        <f t="shared" si="1"/>
        <v>1</v>
      </c>
      <c r="K88"/>
      <c r="L88"/>
    </row>
    <row r="89" spans="1:12" ht="15" customHeight="1">
      <c r="A89" s="49">
        <v>3015</v>
      </c>
      <c r="B89" s="39" t="s">
        <v>98</v>
      </c>
      <c r="C89" s="46" cm="1">
        <f t="array" ref="C89:H89">_xlfn.XLOOKUP(A89,[1]Sheet1!$A$2:$A$124,[1]Sheet1!$D$2:$I$124)</f>
        <v>99</v>
      </c>
      <c r="D89" s="46">
        <v>79</v>
      </c>
      <c r="E89" s="47">
        <v>79.797979797979806</v>
      </c>
      <c r="F89" s="48">
        <v>0</v>
      </c>
      <c r="G89" s="48">
        <v>2</v>
      </c>
      <c r="H89" s="48">
        <v>0</v>
      </c>
      <c r="I89" t="str">
        <f>_xlfn.XLOOKUP(A89,[1]Sheet1!$A$2:$A$124,[1]Sheet1!$B$2:$B$124)</f>
        <v>Hutt Valley District Health Board</v>
      </c>
      <c r="J89" s="15" t="b">
        <f t="shared" si="1"/>
        <v>1</v>
      </c>
      <c r="K89"/>
      <c r="L89"/>
    </row>
    <row r="90" spans="1:12" ht="15" customHeight="1">
      <c r="A90" s="49">
        <v>3016</v>
      </c>
      <c r="B90" s="39" t="s">
        <v>99</v>
      </c>
      <c r="C90" s="46" cm="1">
        <f t="array" ref="C90:H90">_xlfn.XLOOKUP(A90,[1]Sheet1!$A$2:$A$124,[1]Sheet1!$D$2:$I$124)</f>
        <v>104</v>
      </c>
      <c r="D90" s="46">
        <v>102</v>
      </c>
      <c r="E90" s="47">
        <v>98.076923076923066</v>
      </c>
      <c r="F90" s="48">
        <v>34</v>
      </c>
      <c r="G90" s="48">
        <v>1</v>
      </c>
      <c r="H90" s="48">
        <v>0</v>
      </c>
      <c r="I90" t="str">
        <f>_xlfn.XLOOKUP(A90,[1]Sheet1!$A$2:$A$124,[1]Sheet1!$B$2:$B$124)</f>
        <v>Lakes District Health Board</v>
      </c>
      <c r="J90" s="15" t="b">
        <f t="shared" si="1"/>
        <v>1</v>
      </c>
      <c r="K90"/>
      <c r="L90"/>
    </row>
    <row r="91" spans="1:12" ht="15" customHeight="1">
      <c r="A91" s="49">
        <v>3017</v>
      </c>
      <c r="B91" s="3" t="s">
        <v>100</v>
      </c>
      <c r="C91" s="46" cm="1">
        <f t="array" ref="C91:H91">_xlfn.XLOOKUP(A91,[1]Sheet1!$A$2:$A$124,[1]Sheet1!$D$2:$I$124)</f>
        <v>100</v>
      </c>
      <c r="D91" s="46">
        <v>99</v>
      </c>
      <c r="E91" s="47">
        <v>99</v>
      </c>
      <c r="F91" s="48">
        <v>60</v>
      </c>
      <c r="G91" s="48">
        <v>1</v>
      </c>
      <c r="H91" s="48">
        <v>0</v>
      </c>
      <c r="I91" t="str">
        <f>_xlfn.XLOOKUP(A91,[1]Sheet1!$A$2:$A$124,[1]Sheet1!$B$2:$B$124)</f>
        <v>MidCentral District Health Board</v>
      </c>
      <c r="J91" s="15" t="b">
        <f t="shared" si="1"/>
        <v>1</v>
      </c>
      <c r="K91"/>
      <c r="L91"/>
    </row>
    <row r="92" spans="1:12" ht="15" customHeight="1">
      <c r="A92" s="49">
        <v>3018</v>
      </c>
      <c r="B92" s="63" t="s">
        <v>101</v>
      </c>
      <c r="C92" s="46" cm="1">
        <f t="array" ref="C92:H92">_xlfn.XLOOKUP(A92,[1]Sheet1!$A$2:$A$124,[1]Sheet1!$D$2:$I$124)</f>
        <v>96</v>
      </c>
      <c r="D92" s="46">
        <v>96</v>
      </c>
      <c r="E92" s="47">
        <v>100</v>
      </c>
      <c r="F92" s="48">
        <v>81</v>
      </c>
      <c r="G92" s="48">
        <v>0</v>
      </c>
      <c r="H92" s="48">
        <v>1</v>
      </c>
      <c r="I92" t="str">
        <f>_xlfn.XLOOKUP(A92,[1]Sheet1!$A$2:$A$124,[1]Sheet1!$B$2:$B$124)</f>
        <v>Nelson Marlborough Health</v>
      </c>
      <c r="J92" s="15" t="b">
        <f t="shared" si="1"/>
        <v>1</v>
      </c>
      <c r="K92"/>
      <c r="L92"/>
    </row>
    <row r="93" spans="1:12" ht="15" customHeight="1">
      <c r="A93" s="49">
        <v>3019</v>
      </c>
      <c r="B93" s="39" t="s">
        <v>102</v>
      </c>
      <c r="C93" s="46" cm="1">
        <f t="array" ref="C93:H93">_xlfn.XLOOKUP(A93,[1]Sheet1!$A$2:$A$124,[1]Sheet1!$D$2:$I$124)</f>
        <v>92</v>
      </c>
      <c r="D93" s="46">
        <v>92</v>
      </c>
      <c r="E93" s="47">
        <v>100</v>
      </c>
      <c r="F93" s="48">
        <v>54</v>
      </c>
      <c r="G93" s="48">
        <v>0</v>
      </c>
      <c r="H93" s="48">
        <v>0</v>
      </c>
      <c r="I93" t="str">
        <f>_xlfn.XLOOKUP(A93,[1]Sheet1!$A$2:$A$124,[1]Sheet1!$B$2:$B$124)</f>
        <v>Northland District Health Board</v>
      </c>
      <c r="J93" s="15" t="b">
        <f t="shared" si="1"/>
        <v>1</v>
      </c>
      <c r="K93"/>
      <c r="L93"/>
    </row>
    <row r="94" spans="1:12" ht="15" customHeight="1">
      <c r="A94" s="49">
        <v>3020</v>
      </c>
      <c r="B94" s="39" t="s">
        <v>103</v>
      </c>
      <c r="C94" s="46" cm="1">
        <f t="array" ref="C94:H94">_xlfn.XLOOKUP(A94,[1]Sheet1!$A$2:$A$124,[1]Sheet1!$D$2:$I$124)</f>
        <v>66</v>
      </c>
      <c r="D94" s="46">
        <v>64</v>
      </c>
      <c r="E94" s="47">
        <v>96.969696969696969</v>
      </c>
      <c r="F94" s="48">
        <v>0</v>
      </c>
      <c r="G94" s="48">
        <v>0</v>
      </c>
      <c r="H94" s="48">
        <v>0</v>
      </c>
      <c r="I94" t="str">
        <f>_xlfn.XLOOKUP(A94,[1]Sheet1!$A$2:$A$124,[1]Sheet1!$B$2:$B$124)</f>
        <v>South Canterbury District Health Board</v>
      </c>
      <c r="J94" s="15" t="b">
        <f t="shared" si="1"/>
        <v>1</v>
      </c>
      <c r="K94"/>
      <c r="L94"/>
    </row>
    <row r="95" spans="1:12" ht="15" customHeight="1">
      <c r="A95" s="49">
        <v>3021</v>
      </c>
      <c r="B95" s="39" t="s">
        <v>104</v>
      </c>
      <c r="C95" s="46" cm="1">
        <f t="array" ref="C95:H95">_xlfn.XLOOKUP(A95,[1]Sheet1!$A$2:$A$124,[1]Sheet1!$D$2:$I$124)</f>
        <v>98</v>
      </c>
      <c r="D95" s="46">
        <v>57</v>
      </c>
      <c r="E95" s="47">
        <v>58.163265306122447</v>
      </c>
      <c r="F95" s="48">
        <v>0</v>
      </c>
      <c r="G95" s="48">
        <v>0</v>
      </c>
      <c r="H95" s="48">
        <v>0</v>
      </c>
      <c r="I95" t="str">
        <f>_xlfn.XLOOKUP(A95,[1]Sheet1!$A$2:$A$124,[1]Sheet1!$B$2:$B$124)</f>
        <v>Southern District Health Board</v>
      </c>
      <c r="J95" s="15" t="b">
        <f t="shared" si="1"/>
        <v>1</v>
      </c>
      <c r="K95"/>
      <c r="L95"/>
    </row>
    <row r="96" spans="1:12" ht="15" customHeight="1">
      <c r="A96" s="49">
        <v>3023</v>
      </c>
      <c r="B96" s="39" t="s">
        <v>105</v>
      </c>
      <c r="C96" s="46" cm="1">
        <f t="array" ref="C96:H96">_xlfn.XLOOKUP(A96,[1]Sheet1!$A$2:$A$124,[1]Sheet1!$D$2:$I$124)</f>
        <v>74</v>
      </c>
      <c r="D96" s="46">
        <v>70</v>
      </c>
      <c r="E96" s="47">
        <v>94.594594594594597</v>
      </c>
      <c r="F96" s="48">
        <v>38</v>
      </c>
      <c r="G96" s="48">
        <v>0</v>
      </c>
      <c r="H96" s="48">
        <v>0</v>
      </c>
      <c r="I96" t="str">
        <f>_xlfn.XLOOKUP(A96,[1]Sheet1!$A$2:$A$124,[1]Sheet1!$B$2:$B$124)</f>
        <v>Taranaki District Health Board</v>
      </c>
      <c r="J96" s="15" t="b">
        <f t="shared" si="1"/>
        <v>1</v>
      </c>
      <c r="K96"/>
      <c r="L96"/>
    </row>
    <row r="97" spans="1:12" ht="15" customHeight="1">
      <c r="A97" s="49">
        <v>3024</v>
      </c>
      <c r="B97" s="39" t="s">
        <v>106</v>
      </c>
      <c r="C97" s="46" cm="1">
        <f t="array" ref="C97:H97">_xlfn.XLOOKUP(A97,[1]Sheet1!$A$2:$A$124,[1]Sheet1!$D$2:$I$124)</f>
        <v>82</v>
      </c>
      <c r="D97" s="46">
        <v>71</v>
      </c>
      <c r="E97" s="47">
        <v>86.58536585365853</v>
      </c>
      <c r="F97" s="48">
        <v>12</v>
      </c>
      <c r="G97" s="48">
        <v>5</v>
      </c>
      <c r="H97" s="48">
        <v>2</v>
      </c>
      <c r="I97" t="str">
        <f>_xlfn.XLOOKUP(A97,[1]Sheet1!$A$2:$A$124,[1]Sheet1!$B$2:$B$124)</f>
        <v>Waikato District Health Board</v>
      </c>
      <c r="J97" s="15" t="b">
        <f t="shared" si="1"/>
        <v>1</v>
      </c>
      <c r="K97"/>
      <c r="L97"/>
    </row>
    <row r="98" spans="1:12" ht="15" customHeight="1">
      <c r="A98" s="49">
        <v>3025</v>
      </c>
      <c r="B98" s="39" t="s">
        <v>107</v>
      </c>
      <c r="C98" s="46" cm="1">
        <f t="array" ref="C98:H98">_xlfn.XLOOKUP(A98,[1]Sheet1!$A$2:$A$124,[1]Sheet1!$D$2:$I$124)</f>
        <v>55</v>
      </c>
      <c r="D98" s="46">
        <v>42</v>
      </c>
      <c r="E98" s="47">
        <v>76.363636363636374</v>
      </c>
      <c r="F98" s="48">
        <v>22</v>
      </c>
      <c r="G98" s="48">
        <v>1</v>
      </c>
      <c r="H98" s="48">
        <v>0</v>
      </c>
      <c r="I98" t="str">
        <f>_xlfn.XLOOKUP(A98,[1]Sheet1!$A$2:$A$124,[1]Sheet1!$B$2:$B$124)</f>
        <v>Wairarapa District Health Board</v>
      </c>
      <c r="J98" s="15" t="b">
        <f t="shared" si="1"/>
        <v>1</v>
      </c>
      <c r="K98"/>
      <c r="L98"/>
    </row>
    <row r="99" spans="1:12" ht="15" customHeight="1">
      <c r="A99" s="49">
        <v>3026</v>
      </c>
      <c r="B99" s="39" t="s">
        <v>108</v>
      </c>
      <c r="C99" s="46" cm="1">
        <f t="array" ref="C99:H99">_xlfn.XLOOKUP(A99,[1]Sheet1!$A$2:$A$124,[1]Sheet1!$D$2:$I$124)</f>
        <v>121</v>
      </c>
      <c r="D99" s="46">
        <v>121</v>
      </c>
      <c r="E99" s="47">
        <v>100</v>
      </c>
      <c r="F99" s="48">
        <v>49</v>
      </c>
      <c r="G99" s="48">
        <v>1</v>
      </c>
      <c r="H99" s="48">
        <v>0</v>
      </c>
      <c r="I99" t="str">
        <f>_xlfn.XLOOKUP(A99,[1]Sheet1!$A$2:$A$124,[1]Sheet1!$B$2:$B$124)</f>
        <v>WaitematÄ District Health Board</v>
      </c>
      <c r="J99" s="15" t="b">
        <f t="shared" si="1"/>
        <v>0</v>
      </c>
      <c r="K99"/>
      <c r="L99"/>
    </row>
    <row r="100" spans="1:12" ht="15" customHeight="1">
      <c r="A100" s="49">
        <v>3027</v>
      </c>
      <c r="B100" s="39" t="s">
        <v>109</v>
      </c>
      <c r="C100" s="46" cm="1">
        <f t="array" ref="C100:H100">_xlfn.XLOOKUP(A100,[1]Sheet1!$A$2:$A$124,[1]Sheet1!$D$2:$I$124)</f>
        <v>76</v>
      </c>
      <c r="D100" s="46">
        <v>75</v>
      </c>
      <c r="E100" s="47">
        <v>98.68421052631578</v>
      </c>
      <c r="F100" s="48">
        <v>64</v>
      </c>
      <c r="G100" s="48">
        <v>1</v>
      </c>
      <c r="H100" s="48">
        <v>0</v>
      </c>
      <c r="I100" t="str">
        <f>_xlfn.XLOOKUP(A100,[1]Sheet1!$A$2:$A$124,[1]Sheet1!$B$2:$B$124)</f>
        <v>West Coast District Health Board</v>
      </c>
      <c r="J100" s="15" t="b">
        <f t="shared" si="1"/>
        <v>1</v>
      </c>
      <c r="K100"/>
      <c r="L100"/>
    </row>
    <row r="101" spans="1:12" ht="15" customHeight="1">
      <c r="A101" s="49">
        <v>3028</v>
      </c>
      <c r="B101" s="39" t="s">
        <v>110</v>
      </c>
      <c r="C101" s="46" cm="1">
        <f t="array" ref="C101:H101">_xlfn.XLOOKUP(A101,[1]Sheet1!$A$2:$A$124,[1]Sheet1!$D$2:$I$124)</f>
        <v>91</v>
      </c>
      <c r="D101" s="46">
        <v>91</v>
      </c>
      <c r="E101" s="47">
        <v>100</v>
      </c>
      <c r="F101" s="48">
        <v>88</v>
      </c>
      <c r="G101" s="48">
        <v>0</v>
      </c>
      <c r="H101" s="48">
        <v>0</v>
      </c>
      <c r="I101" t="str">
        <f>_xlfn.XLOOKUP(A101,[1]Sheet1!$A$2:$A$124,[1]Sheet1!$B$2:$B$124)</f>
        <v>Whanganui District Health Board</v>
      </c>
      <c r="J101" s="15" t="b">
        <f t="shared" si="1"/>
        <v>1</v>
      </c>
      <c r="K101"/>
      <c r="L101"/>
    </row>
    <row r="102" spans="1:12" ht="6" customHeight="1">
      <c r="A102" s="68"/>
      <c r="B102" s="65"/>
      <c r="C102" s="46"/>
      <c r="D102" s="46"/>
      <c r="E102" s="47"/>
      <c r="F102" s="48"/>
      <c r="G102" s="48"/>
      <c r="H102" s="48"/>
      <c r="I102" t="e">
        <f>_xlfn.XLOOKUP(A102,[1]Sheet1!$A$2:$A$124,[1]Sheet1!$B$2:$B$124)</f>
        <v>#N/A</v>
      </c>
      <c r="J102" s="15" t="e">
        <f t="shared" si="1"/>
        <v>#N/A</v>
      </c>
      <c r="K102"/>
      <c r="L102" s="15"/>
    </row>
    <row r="103" spans="1:12" s="32" customFormat="1" ht="15" customHeight="1">
      <c r="A103" s="66" t="s">
        <v>111</v>
      </c>
      <c r="B103" s="61"/>
      <c r="C103" s="46"/>
      <c r="D103" s="46"/>
      <c r="E103" s="47"/>
      <c r="F103" s="48"/>
      <c r="G103" s="48"/>
      <c r="H103" s="48"/>
      <c r="I103" t="e">
        <f>_xlfn.XLOOKUP(A103,[1]Sheet1!$A$2:$A$124,[1]Sheet1!$B$2:$B$124)</f>
        <v>#N/A</v>
      </c>
      <c r="J103" s="15" t="e">
        <f t="shared" si="1"/>
        <v>#N/A</v>
      </c>
      <c r="K103"/>
      <c r="L103" s="69"/>
    </row>
    <row r="104" spans="1:12">
      <c r="A104" s="49">
        <v>3046</v>
      </c>
      <c r="B104" s="61" t="s">
        <v>112</v>
      </c>
      <c r="C104" s="46" cm="1">
        <f t="array" ref="C104:H104">_xlfn.XLOOKUP(A104,[1]Sheet1!$A$2:$A$124,[1]Sheet1!$D$2:$I$124)</f>
        <v>1</v>
      </c>
      <c r="D104" s="46">
        <v>1</v>
      </c>
      <c r="E104" s="47">
        <v>100</v>
      </c>
      <c r="F104" s="48">
        <v>0</v>
      </c>
      <c r="G104" s="48">
        <v>0</v>
      </c>
      <c r="H104" s="48">
        <v>0</v>
      </c>
      <c r="I104" t="str">
        <f>_xlfn.XLOOKUP(A104,[1]Sheet1!$A$2:$A$124,[1]Sheet1!$B$2:$B$124)</f>
        <v>Accreditation Council</v>
      </c>
      <c r="J104" s="15" t="b">
        <f t="shared" si="1"/>
        <v>1</v>
      </c>
      <c r="K104"/>
      <c r="L104"/>
    </row>
    <row r="105" spans="1:12">
      <c r="A105" s="49">
        <v>3047</v>
      </c>
      <c r="B105" s="39" t="s">
        <v>113</v>
      </c>
      <c r="C105" s="46" cm="1">
        <f t="array" ref="C105:H105">_xlfn.XLOOKUP(A105,[1]Sheet1!$A$2:$A$124,[1]Sheet1!$D$2:$I$124)</f>
        <v>25</v>
      </c>
      <c r="D105" s="46">
        <v>25</v>
      </c>
      <c r="E105" s="47">
        <v>100</v>
      </c>
      <c r="F105" s="48">
        <v>0</v>
      </c>
      <c r="G105" s="48">
        <v>0</v>
      </c>
      <c r="H105" s="48">
        <v>0</v>
      </c>
      <c r="I105" t="str">
        <f>_xlfn.XLOOKUP(A105,[1]Sheet1!$A$2:$A$124,[1]Sheet1!$B$2:$B$124)</f>
        <v>Arts Council of New Zealand Toi Aotearoa, Creative NZ</v>
      </c>
      <c r="J105" s="15" t="b">
        <f t="shared" si="1"/>
        <v>1</v>
      </c>
      <c r="K105"/>
      <c r="L105"/>
    </row>
    <row r="106" spans="1:12">
      <c r="A106" s="49">
        <v>3048</v>
      </c>
      <c r="B106" s="39" t="s">
        <v>114</v>
      </c>
      <c r="C106" s="46" cm="1">
        <f t="array" ref="C106:H106">_xlfn.XLOOKUP(A106,[1]Sheet1!$A$2:$A$124,[1]Sheet1!$D$2:$I$124)</f>
        <v>27</v>
      </c>
      <c r="D106" s="46">
        <v>27</v>
      </c>
      <c r="E106" s="47">
        <v>100</v>
      </c>
      <c r="F106" s="48">
        <v>26</v>
      </c>
      <c r="G106" s="48">
        <v>0</v>
      </c>
      <c r="H106" s="48">
        <v>0</v>
      </c>
      <c r="I106" t="str">
        <f>_xlfn.XLOOKUP(A106,[1]Sheet1!$A$2:$A$124,[1]Sheet1!$B$2:$B$124)</f>
        <v>Broadcasting Commission, NZ On Air</v>
      </c>
      <c r="J106" s="15" t="b">
        <f t="shared" si="1"/>
        <v>1</v>
      </c>
      <c r="K106"/>
      <c r="L106"/>
    </row>
    <row r="107" spans="1:12">
      <c r="A107" s="49">
        <v>3050</v>
      </c>
      <c r="B107" s="39" t="s">
        <v>115</v>
      </c>
      <c r="C107" s="46" cm="1">
        <f t="array" ref="C107:H107">_xlfn.XLOOKUP(A107,[1]Sheet1!$A$2:$A$124,[1]Sheet1!$D$2:$I$124)</f>
        <v>1</v>
      </c>
      <c r="D107" s="46">
        <v>1</v>
      </c>
      <c r="E107" s="47">
        <v>100</v>
      </c>
      <c r="F107" s="48">
        <v>0</v>
      </c>
      <c r="G107" s="48">
        <v>0</v>
      </c>
      <c r="H107" s="48">
        <v>0</v>
      </c>
      <c r="I107" t="str">
        <f>_xlfn.XLOOKUP(A107,[1]Sheet1!$A$2:$A$124,[1]Sheet1!$B$2:$B$124)</f>
        <v>Government Superannuation Fund Authority</v>
      </c>
      <c r="J107" s="15" t="b">
        <f t="shared" si="1"/>
        <v>1</v>
      </c>
      <c r="K107"/>
      <c r="L107"/>
    </row>
    <row r="108" spans="1:12">
      <c r="A108" s="49">
        <v>3051</v>
      </c>
      <c r="B108" s="39" t="s">
        <v>116</v>
      </c>
      <c r="C108" s="46" cm="1">
        <f t="array" ref="C108:H108">_xlfn.XLOOKUP(A108,[1]Sheet1!$A$2:$A$124,[1]Sheet1!$D$2:$I$124)</f>
        <v>10</v>
      </c>
      <c r="D108" s="46">
        <v>10</v>
      </c>
      <c r="E108" s="47">
        <v>100</v>
      </c>
      <c r="F108" s="48">
        <v>4</v>
      </c>
      <c r="G108" s="48">
        <v>1</v>
      </c>
      <c r="H108" s="48">
        <v>0</v>
      </c>
      <c r="I108" t="str">
        <f>_xlfn.XLOOKUP(A108,[1]Sheet1!$A$2:$A$124,[1]Sheet1!$B$2:$B$124)</f>
        <v>Guardians of New Zealand Superannuation</v>
      </c>
      <c r="J108" s="15" t="b">
        <f t="shared" si="1"/>
        <v>1</v>
      </c>
      <c r="K108"/>
      <c r="L108"/>
    </row>
    <row r="109" spans="1:12">
      <c r="A109" s="49">
        <v>3052</v>
      </c>
      <c r="B109" s="39" t="s">
        <v>117</v>
      </c>
      <c r="C109" s="46" cm="1">
        <f t="array" ref="C109:H109">_xlfn.XLOOKUP(A109,[1]Sheet1!$A$2:$A$124,[1]Sheet1!$D$2:$I$124)</f>
        <v>21</v>
      </c>
      <c r="D109" s="46">
        <v>21</v>
      </c>
      <c r="E109" s="47">
        <v>100</v>
      </c>
      <c r="F109" s="48">
        <v>22</v>
      </c>
      <c r="G109" s="48">
        <v>0</v>
      </c>
      <c r="H109" s="48">
        <v>0</v>
      </c>
      <c r="I109" t="str">
        <f>_xlfn.XLOOKUP(A109,[1]Sheet1!$A$2:$A$124,[1]Sheet1!$B$2:$B$124)</f>
        <v>Heritage New Zealand Pouhere Taonga</v>
      </c>
      <c r="J109" s="15" t="b">
        <f t="shared" si="1"/>
        <v>1</v>
      </c>
      <c r="K109"/>
      <c r="L109"/>
    </row>
    <row r="110" spans="1:12">
      <c r="A110" s="49">
        <v>3056</v>
      </c>
      <c r="B110" s="39" t="s">
        <v>118</v>
      </c>
      <c r="C110" s="46" cm="1">
        <f t="array" ref="C110:H110">_xlfn.XLOOKUP(A110,[1]Sheet1!$A$2:$A$124,[1]Sheet1!$D$2:$I$124)</f>
        <v>8</v>
      </c>
      <c r="D110" s="46">
        <v>8</v>
      </c>
      <c r="E110" s="47">
        <v>100</v>
      </c>
      <c r="F110" s="48">
        <v>0</v>
      </c>
      <c r="G110" s="48">
        <v>1</v>
      </c>
      <c r="H110" s="48">
        <v>0</v>
      </c>
      <c r="I110" t="str">
        <f>_xlfn.XLOOKUP(A110,[1]Sheet1!$A$2:$A$124,[1]Sheet1!$B$2:$B$124)</f>
        <v>Lotto NZ</v>
      </c>
      <c r="J110" s="15" t="b">
        <f t="shared" si="1"/>
        <v>1</v>
      </c>
      <c r="K110"/>
      <c r="L110"/>
    </row>
    <row r="111" spans="1:12">
      <c r="A111" s="49">
        <v>3053</v>
      </c>
      <c r="B111" s="39" t="s">
        <v>119</v>
      </c>
      <c r="C111" s="46" cm="1">
        <f t="array" ref="C111:H111">_xlfn.XLOOKUP(A111,[1]Sheet1!$A$2:$A$124,[1]Sheet1!$D$2:$I$124)</f>
        <v>8</v>
      </c>
      <c r="D111" s="46">
        <v>7</v>
      </c>
      <c r="E111" s="47">
        <v>87.5</v>
      </c>
      <c r="F111" s="48">
        <v>4</v>
      </c>
      <c r="G111" s="48">
        <v>0</v>
      </c>
      <c r="H111" s="48">
        <v>0</v>
      </c>
      <c r="I111" t="str">
        <f>_xlfn.XLOOKUP(A111,[1]Sheet1!$A$2:$A$124,[1]Sheet1!$B$2:$B$124)</f>
        <v>Museum of New Zealand Te Papa Tongarewa</v>
      </c>
      <c r="J111" s="15" t="b">
        <f t="shared" si="1"/>
        <v>1</v>
      </c>
      <c r="K111"/>
      <c r="L111"/>
    </row>
    <row r="112" spans="1:12">
      <c r="A112" s="49">
        <v>3055</v>
      </c>
      <c r="B112" s="39" t="s">
        <v>120</v>
      </c>
      <c r="C112" s="46" cm="1">
        <f t="array" ref="C112:H112">_xlfn.XLOOKUP(A112,[1]Sheet1!$A$2:$A$124,[1]Sheet1!$D$2:$I$124)</f>
        <v>26</v>
      </c>
      <c r="D112" s="46">
        <v>26</v>
      </c>
      <c r="E112" s="47">
        <v>100</v>
      </c>
      <c r="F112" s="48">
        <v>10</v>
      </c>
      <c r="G112" s="48">
        <v>0</v>
      </c>
      <c r="H112" s="48">
        <v>0</v>
      </c>
      <c r="I112" t="str">
        <f>_xlfn.XLOOKUP(A112,[1]Sheet1!$A$2:$A$124,[1]Sheet1!$B$2:$B$124)</f>
        <v>New Zealand Film Commission</v>
      </c>
      <c r="J112" s="15" t="b">
        <f t="shared" si="1"/>
        <v>1</v>
      </c>
      <c r="K112"/>
      <c r="L112"/>
    </row>
    <row r="113" spans="1:12">
      <c r="A113" s="49">
        <v>3121</v>
      </c>
      <c r="B113" s="39" t="s">
        <v>121</v>
      </c>
      <c r="C113" s="46" cm="1">
        <f t="array" ref="C113:H113">_xlfn.XLOOKUP(A113,[1]Sheet1!$A$2:$A$124,[1]Sheet1!$D$2:$I$124)</f>
        <v>3</v>
      </c>
      <c r="D113" s="46">
        <v>3</v>
      </c>
      <c r="E113" s="47">
        <v>100</v>
      </c>
      <c r="F113" s="48">
        <v>0</v>
      </c>
      <c r="G113" s="48">
        <v>0</v>
      </c>
      <c r="H113" s="48">
        <v>0</v>
      </c>
      <c r="I113" t="str">
        <f>_xlfn.XLOOKUP(A113,[1]Sheet1!$A$2:$A$124,[1]Sheet1!$B$2:$B$124)</f>
        <v>New Zealand Infrastructure Commission/Te Waihanga</v>
      </c>
      <c r="J113" s="15" t="b">
        <f t="shared" si="1"/>
        <v>1</v>
      </c>
      <c r="K113"/>
      <c r="L113"/>
    </row>
    <row r="114" spans="1:12">
      <c r="A114" s="49">
        <v>3057</v>
      </c>
      <c r="B114" s="3" t="s">
        <v>122</v>
      </c>
      <c r="C114" s="46" cm="1">
        <f t="array" ref="C114:H114">_xlfn.XLOOKUP(A114,[1]Sheet1!$A$2:$A$124,[1]Sheet1!$D$2:$I$124)</f>
        <v>1</v>
      </c>
      <c r="D114" s="46">
        <v>1</v>
      </c>
      <c r="E114" s="47">
        <v>100</v>
      </c>
      <c r="F114" s="48">
        <v>0</v>
      </c>
      <c r="G114" s="48">
        <v>0</v>
      </c>
      <c r="H114" s="48">
        <v>0</v>
      </c>
      <c r="I114" t="str">
        <f>_xlfn.XLOOKUP(A114,[1]Sheet1!$A$2:$A$124,[1]Sheet1!$B$2:$B$124)</f>
        <v>New Zealand Symphony Orchestra</v>
      </c>
      <c r="J114" s="15" t="b">
        <f t="shared" si="1"/>
        <v>1</v>
      </c>
      <c r="K114"/>
      <c r="L114"/>
    </row>
    <row r="115" spans="1:12">
      <c r="A115" s="49">
        <v>3054</v>
      </c>
      <c r="B115" s="63" t="s">
        <v>123</v>
      </c>
      <c r="C115" s="46" cm="1">
        <f t="array" ref="C115:H115">_xlfn.XLOOKUP(A115,[1]Sheet1!$A$2:$A$124,[1]Sheet1!$D$2:$I$124)</f>
        <v>0</v>
      </c>
      <c r="D115" s="46">
        <v>0</v>
      </c>
      <c r="E115" s="47">
        <v>0</v>
      </c>
      <c r="F115" s="48">
        <v>0</v>
      </c>
      <c r="G115" s="48">
        <v>0</v>
      </c>
      <c r="H115" s="48">
        <v>0</v>
      </c>
      <c r="I115" t="str">
        <f>_xlfn.XLOOKUP(A115,[1]Sheet1!$A$2:$A$124,[1]Sheet1!$B$2:$B$124)</f>
        <v>Peke Waihanga - Artificial Limb Service</v>
      </c>
      <c r="J115" s="15" t="b">
        <f t="shared" si="1"/>
        <v>1</v>
      </c>
      <c r="K115"/>
      <c r="L115"/>
    </row>
    <row r="116" spans="1:12">
      <c r="A116" s="49">
        <v>370</v>
      </c>
      <c r="B116" s="39" t="s">
        <v>124</v>
      </c>
      <c r="C116" s="46" cm="1">
        <f t="array" ref="C116:H116">_xlfn.XLOOKUP(A116,[1]Sheet1!$A$2:$A$124,[1]Sheet1!$D$2:$I$124)</f>
        <v>3</v>
      </c>
      <c r="D116" s="46">
        <v>3</v>
      </c>
      <c r="E116" s="47">
        <v>100</v>
      </c>
      <c r="F116" s="48">
        <v>0</v>
      </c>
      <c r="G116" s="48">
        <v>0</v>
      </c>
      <c r="H116" s="48">
        <v>0</v>
      </c>
      <c r="I116" t="str">
        <f>_xlfn.XLOOKUP(A116,[1]Sheet1!$A$2:$A$124,[1]Sheet1!$B$2:$B$124)</f>
        <v>Public Trust</v>
      </c>
      <c r="J116" s="15" t="b">
        <f t="shared" si="1"/>
        <v>1</v>
      </c>
      <c r="K116"/>
      <c r="L116"/>
    </row>
    <row r="117" spans="1:12" ht="15" customHeight="1">
      <c r="A117" s="49">
        <v>3059</v>
      </c>
      <c r="B117" s="62" t="s">
        <v>125</v>
      </c>
      <c r="C117" s="46" cm="1">
        <f t="array" ref="C117:H117">_xlfn.XLOOKUP(A117,[1]Sheet1!$A$2:$A$124,[1]Sheet1!$D$2:$I$124)</f>
        <v>1</v>
      </c>
      <c r="D117" s="46">
        <v>1</v>
      </c>
      <c r="E117" s="47">
        <v>100</v>
      </c>
      <c r="F117" s="48">
        <v>1</v>
      </c>
      <c r="G117" s="48">
        <v>0</v>
      </c>
      <c r="H117" s="48">
        <v>0</v>
      </c>
      <c r="I117" t="str">
        <f>_xlfn.XLOOKUP(A117,[1]Sheet1!$A$2:$A$124,[1]Sheet1!$B$2:$B$124)</f>
        <v>Te Ara Ahunga Ora Retirement Commission</v>
      </c>
      <c r="J117" s="15" t="b">
        <f t="shared" si="1"/>
        <v>1</v>
      </c>
      <c r="K117"/>
      <c r="L117"/>
    </row>
    <row r="118" spans="1:12" ht="15" customHeight="1">
      <c r="A118" s="49">
        <v>3060</v>
      </c>
      <c r="B118" s="70" t="s">
        <v>171</v>
      </c>
      <c r="C118" s="46" cm="1">
        <f t="array" ref="C118:H118">_xlfn.XLOOKUP(A118,[1]Sheet1!$A$2:$A$124,[1]Sheet1!$D$2:$I$124)</f>
        <v>7</v>
      </c>
      <c r="D118" s="46">
        <v>7</v>
      </c>
      <c r="E118" s="47">
        <v>100</v>
      </c>
      <c r="F118" s="48">
        <v>0</v>
      </c>
      <c r="G118" s="48">
        <v>0</v>
      </c>
      <c r="H118" s="48">
        <v>0</v>
      </c>
      <c r="I118" t="str">
        <f>_xlfn.XLOOKUP(A118,[1]Sheet1!$A$2:$A$124,[1]Sheet1!$B$2:$B$124)</f>
        <v>Te MÄngai PÄho (MÄori Media Funding Agency)</v>
      </c>
      <c r="J118" s="15" t="b">
        <f t="shared" si="1"/>
        <v>0</v>
      </c>
      <c r="K118"/>
      <c r="L118"/>
    </row>
    <row r="119" spans="1:12" ht="13.9" customHeight="1">
      <c r="A119" s="49">
        <v>3061</v>
      </c>
      <c r="B119" s="70" t="s">
        <v>126</v>
      </c>
      <c r="C119" s="46" cm="1">
        <f t="array" ref="C119:H119">_xlfn.XLOOKUP(A119,[1]Sheet1!$A$2:$A$124,[1]Sheet1!$D$2:$I$124)</f>
        <v>2</v>
      </c>
      <c r="D119" s="46">
        <v>2</v>
      </c>
      <c r="E119" s="47">
        <v>100</v>
      </c>
      <c r="F119" s="48">
        <v>0</v>
      </c>
      <c r="G119" s="48">
        <v>0</v>
      </c>
      <c r="H119" s="48">
        <v>0</v>
      </c>
      <c r="I119" t="str">
        <f>_xlfn.XLOOKUP(A119,[1]Sheet1!$A$2:$A$124,[1]Sheet1!$B$2:$B$124)</f>
        <v>Te Taura Whiri i te Reo MÄori (MÄori Language Commission)</v>
      </c>
      <c r="J119" s="15" t="b">
        <f t="shared" si="1"/>
        <v>0</v>
      </c>
      <c r="K119"/>
      <c r="L119"/>
    </row>
    <row r="120" spans="1:12" ht="6" customHeight="1">
      <c r="A120" s="68"/>
      <c r="B120" s="65"/>
      <c r="C120" s="46"/>
      <c r="D120" s="46"/>
      <c r="E120" s="47"/>
      <c r="F120" s="48"/>
      <c r="G120" s="48"/>
      <c r="H120" s="48"/>
      <c r="I120" t="e">
        <f>_xlfn.XLOOKUP(A120,[1]Sheet1!$A$2:$A$124,[1]Sheet1!$B$2:$B$124)</f>
        <v>#N/A</v>
      </c>
      <c r="J120" s="15" t="e">
        <f t="shared" si="1"/>
        <v>#N/A</v>
      </c>
      <c r="K120"/>
      <c r="L120" s="15"/>
    </row>
    <row r="121" spans="1:12" s="32" customFormat="1" ht="15" customHeight="1">
      <c r="A121" s="66" t="s">
        <v>127</v>
      </c>
      <c r="B121" s="61"/>
      <c r="C121" s="46"/>
      <c r="D121" s="46"/>
      <c r="E121" s="47"/>
      <c r="F121" s="48"/>
      <c r="G121" s="48"/>
      <c r="H121" s="48"/>
      <c r="I121" t="e">
        <f>_xlfn.XLOOKUP(A121,[1]Sheet1!$A$2:$A$124,[1]Sheet1!$B$2:$B$124)</f>
        <v>#N/A</v>
      </c>
      <c r="J121" s="15" t="e">
        <f t="shared" si="1"/>
        <v>#N/A</v>
      </c>
      <c r="K121"/>
      <c r="L121" s="69"/>
    </row>
    <row r="122" spans="1:12">
      <c r="A122" s="49">
        <v>3062</v>
      </c>
      <c r="B122" s="61" t="s">
        <v>128</v>
      </c>
      <c r="C122" s="46" cm="1">
        <f t="array" ref="C122:H122">_xlfn.XLOOKUP(A122,[1]Sheet1!$A$2:$A$124,[1]Sheet1!$D$2:$I$124)</f>
        <v>8</v>
      </c>
      <c r="D122" s="46">
        <v>8</v>
      </c>
      <c r="E122" s="47">
        <v>100</v>
      </c>
      <c r="F122" s="48">
        <v>0</v>
      </c>
      <c r="G122" s="48">
        <v>0</v>
      </c>
      <c r="H122" s="48">
        <v>0</v>
      </c>
      <c r="I122" t="str">
        <f>_xlfn.XLOOKUP(A122,[1]Sheet1!$A$2:$A$124,[1]Sheet1!$B$2:$B$124)</f>
        <v>Te Mana Whanonga KaipÄho Broadcasting Standards Authority</v>
      </c>
      <c r="J122" s="15" t="b">
        <f t="shared" si="1"/>
        <v>0</v>
      </c>
      <c r="K122"/>
      <c r="L122"/>
    </row>
    <row r="123" spans="1:12">
      <c r="A123" s="49">
        <v>3063</v>
      </c>
      <c r="B123" s="39" t="s">
        <v>129</v>
      </c>
      <c r="C123" s="46" cm="1">
        <f t="array" ref="C123:H123">_xlfn.XLOOKUP(A123,[1]Sheet1!$A$2:$A$124,[1]Sheet1!$D$2:$I$124)</f>
        <v>19</v>
      </c>
      <c r="D123" s="46">
        <v>18</v>
      </c>
      <c r="E123" s="47">
        <v>94.73684210526315</v>
      </c>
      <c r="F123" s="48">
        <v>1</v>
      </c>
      <c r="G123" s="48">
        <v>0</v>
      </c>
      <c r="H123" s="48">
        <v>0</v>
      </c>
      <c r="I123" t="str">
        <f>_xlfn.XLOOKUP(A123,[1]Sheet1!$A$2:$A$124,[1]Sheet1!$B$2:$B$124)</f>
        <v>Children's Commissioner</v>
      </c>
      <c r="J123" s="15" t="b">
        <f t="shared" si="1"/>
        <v>1</v>
      </c>
      <c r="K123"/>
      <c r="L123"/>
    </row>
    <row r="124" spans="1:12">
      <c r="A124" s="49">
        <v>3064</v>
      </c>
      <c r="B124" s="3" t="s">
        <v>130</v>
      </c>
      <c r="C124" s="46" cm="1">
        <f t="array" ref="C124:H124">_xlfn.XLOOKUP(A124,[1]Sheet1!$A$2:$A$124,[1]Sheet1!$D$2:$I$124)</f>
        <v>100</v>
      </c>
      <c r="D124" s="46">
        <v>100</v>
      </c>
      <c r="E124" s="47">
        <v>100</v>
      </c>
      <c r="F124" s="48">
        <v>29</v>
      </c>
      <c r="G124" s="48">
        <v>1</v>
      </c>
      <c r="H124" s="48">
        <v>0</v>
      </c>
      <c r="I124" t="str">
        <f>_xlfn.XLOOKUP(A124,[1]Sheet1!$A$2:$A$124,[1]Sheet1!$B$2:$B$124)</f>
        <v>Commerce Commission</v>
      </c>
      <c r="J124" s="15" t="b">
        <f t="shared" si="1"/>
        <v>1</v>
      </c>
      <c r="K124"/>
      <c r="L124"/>
    </row>
    <row r="125" spans="1:12">
      <c r="A125" s="49">
        <v>3065</v>
      </c>
      <c r="B125" s="39" t="s">
        <v>131</v>
      </c>
      <c r="C125" s="46" cm="1">
        <f t="array" ref="C125:H125">_xlfn.XLOOKUP(A125,[1]Sheet1!$A$2:$A$124,[1]Sheet1!$D$2:$I$124)</f>
        <v>1</v>
      </c>
      <c r="D125" s="46">
        <v>1</v>
      </c>
      <c r="E125" s="47">
        <v>100</v>
      </c>
      <c r="F125" s="48">
        <v>0</v>
      </c>
      <c r="G125" s="48">
        <v>0</v>
      </c>
      <c r="H125" s="48">
        <v>0</v>
      </c>
      <c r="I125" t="str">
        <f>_xlfn.XLOOKUP(A125,[1]Sheet1!$A$2:$A$124,[1]Sheet1!$B$2:$B$124)</f>
        <v>Drug Free Sport New Zealand</v>
      </c>
      <c r="J125" s="15" t="b">
        <f t="shared" si="1"/>
        <v>1</v>
      </c>
      <c r="K125"/>
      <c r="L125"/>
    </row>
    <row r="126" spans="1:12">
      <c r="A126" s="49">
        <v>3066</v>
      </c>
      <c r="B126" s="3" t="s">
        <v>132</v>
      </c>
      <c r="C126" s="46" cm="1">
        <f t="array" ref="C126:H126">_xlfn.XLOOKUP(A126,[1]Sheet1!$A$2:$A$124,[1]Sheet1!$D$2:$I$124)</f>
        <v>18</v>
      </c>
      <c r="D126" s="46">
        <v>18</v>
      </c>
      <c r="E126" s="47">
        <v>100</v>
      </c>
      <c r="F126" s="48">
        <v>8</v>
      </c>
      <c r="G126" s="48">
        <v>0</v>
      </c>
      <c r="H126" s="48">
        <v>0</v>
      </c>
      <c r="I126" t="str">
        <f>_xlfn.XLOOKUP(A126,[1]Sheet1!$A$2:$A$124,[1]Sheet1!$B$2:$B$124)</f>
        <v>Electoral Commission</v>
      </c>
      <c r="J126" s="15" t="b">
        <f t="shared" si="1"/>
        <v>1</v>
      </c>
      <c r="K126"/>
      <c r="L126"/>
    </row>
    <row r="127" spans="1:12">
      <c r="A127" s="49">
        <v>3067</v>
      </c>
      <c r="B127" s="39" t="s">
        <v>133</v>
      </c>
      <c r="C127" s="46" cm="1">
        <f t="array" ref="C127:H127">_xlfn.XLOOKUP(A127,[1]Sheet1!$A$2:$A$124,[1]Sheet1!$D$2:$I$124)</f>
        <v>17</v>
      </c>
      <c r="D127" s="46">
        <v>15</v>
      </c>
      <c r="E127" s="47">
        <v>88.235294117647058</v>
      </c>
      <c r="F127" s="48">
        <v>0</v>
      </c>
      <c r="G127" s="48">
        <v>2</v>
      </c>
      <c r="H127" s="48">
        <v>0</v>
      </c>
      <c r="I127" t="str">
        <f>_xlfn.XLOOKUP(A127,[1]Sheet1!$A$2:$A$124,[1]Sheet1!$B$2:$B$124)</f>
        <v>Electricity Authority</v>
      </c>
      <c r="J127" s="15" t="b">
        <f t="shared" si="1"/>
        <v>1</v>
      </c>
      <c r="K127"/>
      <c r="L127"/>
    </row>
    <row r="128" spans="1:12">
      <c r="A128" s="49">
        <v>3068</v>
      </c>
      <c r="B128" s="39" t="s">
        <v>134</v>
      </c>
      <c r="C128" s="46" cm="1">
        <f t="array" ref="C128:H128">_xlfn.XLOOKUP(A128,[1]Sheet1!$A$2:$A$124,[1]Sheet1!$D$2:$I$124)</f>
        <v>1</v>
      </c>
      <c r="D128" s="46">
        <v>1</v>
      </c>
      <c r="E128" s="47">
        <v>100</v>
      </c>
      <c r="F128" s="48">
        <v>0</v>
      </c>
      <c r="G128" s="48">
        <v>0</v>
      </c>
      <c r="H128" s="48">
        <v>0</v>
      </c>
      <c r="I128" t="str">
        <f>_xlfn.XLOOKUP(A128,[1]Sheet1!$A$2:$A$124,[1]Sheet1!$B$2:$B$124)</f>
        <v>External Reporting Board</v>
      </c>
      <c r="J128" s="15" t="b">
        <f t="shared" si="1"/>
        <v>1</v>
      </c>
      <c r="K128"/>
      <c r="L128"/>
    </row>
    <row r="129" spans="1:12">
      <c r="A129" s="49">
        <v>3069</v>
      </c>
      <c r="B129" s="39" t="s">
        <v>135</v>
      </c>
      <c r="C129" s="46" cm="1">
        <f t="array" ref="C129:H129">_xlfn.XLOOKUP(A129,[1]Sheet1!$A$2:$A$124,[1]Sheet1!$D$2:$I$124)</f>
        <v>20</v>
      </c>
      <c r="D129" s="46">
        <v>20</v>
      </c>
      <c r="E129" s="47">
        <v>100</v>
      </c>
      <c r="F129" s="48">
        <v>3</v>
      </c>
      <c r="G129" s="48">
        <v>0</v>
      </c>
      <c r="H129" s="48">
        <v>0</v>
      </c>
      <c r="I129" t="str">
        <f>_xlfn.XLOOKUP(A129,[1]Sheet1!$A$2:$A$124,[1]Sheet1!$B$2:$B$124)</f>
        <v>Financial Markets Authority</v>
      </c>
      <c r="J129" s="15" t="b">
        <f t="shared" si="1"/>
        <v>1</v>
      </c>
      <c r="K129"/>
      <c r="L129"/>
    </row>
    <row r="130" spans="1:12">
      <c r="A130" s="49">
        <v>3119</v>
      </c>
      <c r="B130" s="63" t="s">
        <v>136</v>
      </c>
      <c r="C130" s="46" cm="1">
        <f t="array" ref="C130:H130">_xlfn.XLOOKUP(A130,[1]Sheet1!$A$2:$A$124,[1]Sheet1!$D$2:$I$124)</f>
        <v>31</v>
      </c>
      <c r="D130" s="46">
        <v>31</v>
      </c>
      <c r="E130" s="47">
        <v>100</v>
      </c>
      <c r="F130" s="48">
        <v>31</v>
      </c>
      <c r="G130" s="48">
        <v>0</v>
      </c>
      <c r="H130" s="48">
        <v>0</v>
      </c>
      <c r="I130" t="str">
        <f>_xlfn.XLOOKUP(A130,[1]Sheet1!$A$2:$A$124,[1]Sheet1!$B$2:$B$124)</f>
        <v>He Pou a Rangi Climate Change Commission</v>
      </c>
      <c r="J130" s="15" t="b">
        <f t="shared" si="1"/>
        <v>1</v>
      </c>
      <c r="K130"/>
      <c r="L130"/>
    </row>
    <row r="131" spans="1:12">
      <c r="A131" s="49">
        <v>3070</v>
      </c>
      <c r="B131" s="39" t="s">
        <v>137</v>
      </c>
      <c r="C131" s="46" cm="1">
        <f t="array" ref="C131:H131">_xlfn.XLOOKUP(A131,[1]Sheet1!$A$2:$A$124,[1]Sheet1!$D$2:$I$124)</f>
        <v>194</v>
      </c>
      <c r="D131" s="46">
        <v>190</v>
      </c>
      <c r="E131" s="47">
        <v>97.9381443298969</v>
      </c>
      <c r="F131" s="48">
        <v>0</v>
      </c>
      <c r="G131" s="48">
        <v>0</v>
      </c>
      <c r="H131" s="48">
        <v>0</v>
      </c>
      <c r="I131" t="str">
        <f>_xlfn.XLOOKUP(A131,[1]Sheet1!$A$2:$A$124,[1]Sheet1!$B$2:$B$124)</f>
        <v>Health and Disability Commissioner</v>
      </c>
      <c r="J131" s="15" t="b">
        <f t="shared" si="1"/>
        <v>1</v>
      </c>
      <c r="K131"/>
      <c r="L131"/>
    </row>
    <row r="132" spans="1:12">
      <c r="A132" s="49">
        <v>3216</v>
      </c>
      <c r="B132" s="39" t="s">
        <v>138</v>
      </c>
      <c r="C132" s="46" cm="1">
        <f t="array" ref="C132:H132">_xlfn.XLOOKUP(A132,[1]Sheet1!$A$2:$A$124,[1]Sheet1!$D$2:$I$124)</f>
        <v>3</v>
      </c>
      <c r="D132" s="46">
        <v>3</v>
      </c>
      <c r="E132" s="47">
        <v>100</v>
      </c>
      <c r="F132" s="48">
        <v>4</v>
      </c>
      <c r="G132" s="48">
        <v>0</v>
      </c>
      <c r="H132" s="48">
        <v>0</v>
      </c>
      <c r="I132" t="str">
        <f>_xlfn.XLOOKUP(A132,[1]Sheet1!$A$2:$A$124,[1]Sheet1!$B$2:$B$124)</f>
        <v>Mental Health and Wellbeing Commission</v>
      </c>
      <c r="J132" s="15" t="b">
        <f t="shared" si="1"/>
        <v>1</v>
      </c>
      <c r="K132"/>
      <c r="L132"/>
    </row>
    <row r="133" spans="1:12">
      <c r="A133" s="49">
        <v>3074</v>
      </c>
      <c r="B133" s="39" t="s">
        <v>139</v>
      </c>
      <c r="C133" s="46" cm="1">
        <f t="array" ref="C133:H133">_xlfn.XLOOKUP(A133,[1]Sheet1!$A$2:$A$124,[1]Sheet1!$D$2:$I$124)</f>
        <v>3</v>
      </c>
      <c r="D133" s="46">
        <v>3</v>
      </c>
      <c r="E133" s="47">
        <v>100</v>
      </c>
      <c r="F133" s="48">
        <v>0</v>
      </c>
      <c r="G133" s="48">
        <v>0</v>
      </c>
      <c r="H133" s="48">
        <v>0</v>
      </c>
      <c r="I133" t="str">
        <f>_xlfn.XLOOKUP(A133,[1]Sheet1!$A$2:$A$124,[1]Sheet1!$B$2:$B$124)</f>
        <v>New Zealand Productivity Commission</v>
      </c>
      <c r="J133" s="15" t="b">
        <f t="shared" si="1"/>
        <v>1</v>
      </c>
      <c r="K133"/>
      <c r="L133"/>
    </row>
    <row r="134" spans="1:12">
      <c r="A134" s="49">
        <v>3076</v>
      </c>
      <c r="B134" s="3" t="s">
        <v>140</v>
      </c>
      <c r="C134" s="46" cm="1">
        <f t="array" ref="C134:H134">_xlfn.XLOOKUP(A134,[1]Sheet1!$A$2:$A$124,[1]Sheet1!$D$2:$I$124)</f>
        <v>26</v>
      </c>
      <c r="D134" s="46">
        <v>26</v>
      </c>
      <c r="E134" s="47">
        <v>100</v>
      </c>
      <c r="F134" s="48">
        <v>0</v>
      </c>
      <c r="G134" s="48">
        <v>0</v>
      </c>
      <c r="H134" s="48">
        <v>0</v>
      </c>
      <c r="I134" t="str">
        <f>_xlfn.XLOOKUP(A134,[1]Sheet1!$A$2:$A$124,[1]Sheet1!$B$2:$B$124)</f>
        <v>Office of the Privacy Commissioner Te Mana Matapono Matatapu</v>
      </c>
      <c r="J134" s="15" t="b">
        <f t="shared" si="1"/>
        <v>1</v>
      </c>
      <c r="K134"/>
      <c r="L134"/>
    </row>
    <row r="135" spans="1:12">
      <c r="A135" s="49">
        <v>3077</v>
      </c>
      <c r="B135" s="39" t="s">
        <v>141</v>
      </c>
      <c r="C135" s="46" cm="1">
        <f t="array" ref="C135:H135">_xlfn.XLOOKUP(A135,[1]Sheet1!$A$2:$A$124,[1]Sheet1!$D$2:$I$124)</f>
        <v>7</v>
      </c>
      <c r="D135" s="46">
        <v>7</v>
      </c>
      <c r="E135" s="47">
        <v>100</v>
      </c>
      <c r="F135" s="48">
        <v>0</v>
      </c>
      <c r="G135" s="48">
        <v>0</v>
      </c>
      <c r="H135" s="48">
        <v>0</v>
      </c>
      <c r="I135" t="str">
        <f>_xlfn.XLOOKUP(A135,[1]Sheet1!$A$2:$A$124,[1]Sheet1!$B$2:$B$124)</f>
        <v>Takeovers Panel</v>
      </c>
      <c r="J135" s="15" t="b">
        <f t="shared" si="1"/>
        <v>1</v>
      </c>
      <c r="K135"/>
      <c r="L135"/>
    </row>
    <row r="136" spans="1:12">
      <c r="A136" s="49">
        <v>3073</v>
      </c>
      <c r="B136" s="39" t="s">
        <v>142</v>
      </c>
      <c r="C136" s="46" cm="1">
        <f t="array" ref="C136:H136">_xlfn.XLOOKUP(A136,[1]Sheet1!$A$2:$A$124,[1]Sheet1!$D$2:$I$124)</f>
        <v>29</v>
      </c>
      <c r="D136" s="46">
        <v>29</v>
      </c>
      <c r="E136" s="47">
        <v>100</v>
      </c>
      <c r="F136" s="48">
        <v>0</v>
      </c>
      <c r="G136" s="48">
        <v>0</v>
      </c>
      <c r="H136" s="48">
        <v>0</v>
      </c>
      <c r="I136" t="str">
        <f>_xlfn.XLOOKUP(A136,[1]Sheet1!$A$2:$A$124,[1]Sheet1!$B$2:$B$124)</f>
        <v>Te Aka Matua o te Ture | Law Commission</v>
      </c>
      <c r="J136" s="15" t="b">
        <f t="shared" si="1"/>
        <v>1</v>
      </c>
      <c r="K136"/>
      <c r="L136"/>
    </row>
    <row r="137" spans="1:12">
      <c r="A137" s="49">
        <v>3220</v>
      </c>
      <c r="B137" s="63" t="s">
        <v>143</v>
      </c>
      <c r="C137" s="46" cm="1">
        <f t="array" ref="C137:H137">_xlfn.XLOOKUP(A137,[1]Sheet1!$A$2:$A$124,[1]Sheet1!$D$2:$I$124)</f>
        <v>0</v>
      </c>
      <c r="D137" s="46">
        <v>0</v>
      </c>
      <c r="E137" s="47">
        <v>0</v>
      </c>
      <c r="F137" s="48">
        <v>0</v>
      </c>
      <c r="G137" s="48">
        <v>0</v>
      </c>
      <c r="H137" s="48">
        <v>0</v>
      </c>
      <c r="I137" t="str">
        <f>_xlfn.XLOOKUP(A137,[1]Sheet1!$A$2:$A$124,[1]Sheet1!$B$2:$B$124)</f>
        <v>Te KÄhui Tatari Ture | Criminal Cases Review Commission</v>
      </c>
      <c r="J137" s="15" t="b">
        <f t="shared" si="1"/>
        <v>0</v>
      </c>
      <c r="K137"/>
      <c r="L137"/>
    </row>
    <row r="138" spans="1:12">
      <c r="A138" s="49">
        <v>3071</v>
      </c>
      <c r="B138" s="63" t="s">
        <v>144</v>
      </c>
      <c r="C138" s="46" cm="1">
        <f t="array" ref="C138:H138">_xlfn.XLOOKUP(A138,[1]Sheet1!$A$2:$A$124,[1]Sheet1!$D$2:$I$124)</f>
        <v>54</v>
      </c>
      <c r="D138" s="46">
        <v>53</v>
      </c>
      <c r="E138" s="47">
        <v>98.148148148148152</v>
      </c>
      <c r="F138" s="48">
        <v>0</v>
      </c>
      <c r="G138" s="48">
        <v>1</v>
      </c>
      <c r="H138" s="48">
        <v>0</v>
      </c>
      <c r="I138" t="str">
        <f>_xlfn.XLOOKUP(A138,[1]Sheet1!$A$2:$A$124,[1]Sheet1!$B$2:$B$124)</f>
        <v>Te KÄhui Tika Tangata Human Rights Commission</v>
      </c>
      <c r="J138" s="15" t="b">
        <f t="shared" si="1"/>
        <v>0</v>
      </c>
      <c r="K138"/>
      <c r="L138"/>
    </row>
    <row r="139" spans="1:12">
      <c r="A139" s="49">
        <v>3075</v>
      </c>
      <c r="B139" s="39" t="s">
        <v>145</v>
      </c>
      <c r="C139" s="46" cm="1">
        <f t="array" ref="C139:H139">_xlfn.XLOOKUP(A139,[1]Sheet1!$A$2:$A$124,[1]Sheet1!$D$2:$I$124)</f>
        <v>7</v>
      </c>
      <c r="D139" s="46">
        <v>7</v>
      </c>
      <c r="E139" s="47">
        <v>100</v>
      </c>
      <c r="F139" s="48">
        <v>4</v>
      </c>
      <c r="G139" s="48">
        <v>0</v>
      </c>
      <c r="H139" s="48">
        <v>0</v>
      </c>
      <c r="I139" t="str">
        <f>_xlfn.XLOOKUP(A139,[1]Sheet1!$A$2:$A$124,[1]Sheet1!$B$2:$B$124)</f>
        <v>Te Mana Whakaatu Classification Office</v>
      </c>
      <c r="J139" s="15" t="b">
        <f t="shared" ref="J139:J140" si="2">EXACT(I139,B139)</f>
        <v>1</v>
      </c>
      <c r="K139"/>
      <c r="L139"/>
    </row>
    <row r="140" spans="1:12">
      <c r="A140" s="49">
        <v>3078</v>
      </c>
      <c r="B140" s="39" t="s">
        <v>146</v>
      </c>
      <c r="C140" s="46" cm="1">
        <f t="array" ref="C140:H140">_xlfn.XLOOKUP(A140,[1]Sheet1!$A$2:$A$124,[1]Sheet1!$D$2:$I$124)</f>
        <v>6</v>
      </c>
      <c r="D140" s="46">
        <v>6</v>
      </c>
      <c r="E140" s="47">
        <v>100</v>
      </c>
      <c r="F140" s="48">
        <v>1</v>
      </c>
      <c r="G140" s="48">
        <v>0</v>
      </c>
      <c r="H140" s="48">
        <v>0</v>
      </c>
      <c r="I140" t="str">
        <f>_xlfn.XLOOKUP(A140,[1]Sheet1!$A$2:$A$124,[1]Sheet1!$B$2:$B$124)</f>
        <v>Transport Accident Investigation Commission</v>
      </c>
      <c r="J140" s="15" t="b">
        <f t="shared" si="2"/>
        <v>1</v>
      </c>
      <c r="K140"/>
      <c r="L140"/>
    </row>
    <row r="141" spans="1:12" ht="9" customHeight="1">
      <c r="A141" s="16"/>
      <c r="B141" s="51"/>
      <c r="C141" s="71"/>
      <c r="D141" s="51"/>
      <c r="E141" s="51"/>
      <c r="F141" s="51"/>
      <c r="G141" s="51"/>
      <c r="H141" s="51"/>
      <c r="I141"/>
      <c r="J141" s="27"/>
      <c r="K141" s="15"/>
      <c r="L141" s="15"/>
    </row>
    <row r="142" spans="1:12" s="31" customFormat="1">
      <c r="A142" s="26" t="s">
        <v>147</v>
      </c>
      <c r="B142" s="76" t="s">
        <v>148</v>
      </c>
      <c r="C142" s="76"/>
      <c r="D142" s="76"/>
      <c r="E142" s="76"/>
      <c r="F142" s="76"/>
      <c r="G142" s="76"/>
      <c r="H142" s="76"/>
      <c r="I142"/>
      <c r="J142" s="27"/>
      <c r="K142" s="27"/>
      <c r="L142" s="27"/>
    </row>
    <row r="143" spans="1:12" s="31" customFormat="1">
      <c r="A143" s="26" t="s">
        <v>149</v>
      </c>
      <c r="B143" s="76" t="s">
        <v>150</v>
      </c>
      <c r="C143" s="76"/>
      <c r="D143" s="76"/>
      <c r="E143" s="76"/>
      <c r="F143" s="76"/>
      <c r="G143" s="76"/>
      <c r="H143" s="76"/>
      <c r="I143"/>
      <c r="J143" s="27"/>
      <c r="K143" s="27"/>
      <c r="L143" s="27"/>
    </row>
    <row r="144" spans="1:12" s="31" customFormat="1">
      <c r="A144" s="26" t="s">
        <v>151</v>
      </c>
      <c r="B144" s="76" t="s">
        <v>152</v>
      </c>
      <c r="C144" s="76"/>
      <c r="D144" s="76"/>
      <c r="E144" s="76"/>
      <c r="F144" s="76"/>
      <c r="G144" s="76"/>
      <c r="H144" s="76"/>
      <c r="I144"/>
      <c r="J144" s="27"/>
      <c r="K144" s="27"/>
      <c r="L144" s="27"/>
    </row>
    <row r="145" spans="1:10" s="31" customFormat="1" ht="30" customHeight="1">
      <c r="A145" s="26" t="s">
        <v>153</v>
      </c>
      <c r="B145" s="76" t="s">
        <v>154</v>
      </c>
      <c r="C145" s="76"/>
      <c r="D145" s="76"/>
      <c r="E145" s="76"/>
      <c r="F145" s="76"/>
      <c r="G145" s="76"/>
      <c r="H145" s="76"/>
      <c r="I145"/>
      <c r="J145" s="27"/>
    </row>
    <row r="146" spans="1:10" s="31" customFormat="1" ht="30" customHeight="1">
      <c r="A146" s="26" t="s">
        <v>155</v>
      </c>
      <c r="B146" s="76" t="s">
        <v>156</v>
      </c>
      <c r="C146" s="76"/>
      <c r="D146" s="76"/>
      <c r="E146" s="76"/>
      <c r="F146" s="76"/>
      <c r="G146" s="76"/>
      <c r="H146" s="76"/>
      <c r="I146"/>
      <c r="J146" s="27"/>
    </row>
    <row r="147" spans="1:10" s="31" customFormat="1">
      <c r="A147" s="26" t="s">
        <v>157</v>
      </c>
      <c r="B147" s="76" t="s">
        <v>158</v>
      </c>
      <c r="C147" s="76"/>
      <c r="D147" s="76"/>
      <c r="E147" s="76"/>
      <c r="F147" s="76"/>
      <c r="G147" s="76"/>
      <c r="H147" s="76"/>
      <c r="I147"/>
      <c r="J147" s="27"/>
    </row>
    <row r="148" spans="1:10" s="31" customFormat="1" ht="13.15" customHeight="1">
      <c r="A148" s="26"/>
      <c r="B148" s="51"/>
      <c r="C148" s="43"/>
      <c r="D148" s="43"/>
      <c r="E148" s="44"/>
      <c r="F148" s="45"/>
      <c r="G148" s="45"/>
      <c r="H148" s="45"/>
      <c r="I148"/>
      <c r="J148" s="15"/>
    </row>
    <row r="149" spans="1:10">
      <c r="A149" s="72" t="s">
        <v>159</v>
      </c>
      <c r="B149" s="73"/>
      <c r="C149" s="43"/>
      <c r="D149" s="43"/>
      <c r="E149" s="44"/>
      <c r="F149" s="45"/>
      <c r="G149" s="45"/>
      <c r="H149" s="45"/>
      <c r="I149"/>
      <c r="J149" s="15"/>
    </row>
    <row r="150" spans="1:10">
      <c r="A150" s="16"/>
      <c r="B150" s="14"/>
      <c r="C150" s="43"/>
      <c r="D150" s="43"/>
      <c r="E150" s="44"/>
      <c r="F150" s="45"/>
      <c r="G150" s="45"/>
      <c r="H150" s="45"/>
      <c r="I150"/>
      <c r="J150" s="15"/>
    </row>
    <row r="151" spans="1:10" ht="15" customHeight="1">
      <c r="A151" s="16"/>
      <c r="B151" s="14"/>
      <c r="C151" s="43"/>
      <c r="D151" s="43"/>
      <c r="E151" s="44"/>
      <c r="F151" s="45"/>
      <c r="G151" s="45"/>
      <c r="H151" s="45"/>
      <c r="I151"/>
      <c r="J151" s="15"/>
    </row>
    <row r="152" spans="1:10">
      <c r="A152" s="16"/>
      <c r="B152" s="14"/>
      <c r="C152" s="43"/>
      <c r="D152" s="43"/>
      <c r="E152" s="44"/>
      <c r="F152" s="45"/>
      <c r="G152" s="45"/>
      <c r="H152" s="45"/>
      <c r="I152"/>
      <c r="J152" s="15"/>
    </row>
    <row r="153" spans="1:10">
      <c r="A153" s="16"/>
      <c r="B153" s="14"/>
      <c r="C153" s="43"/>
      <c r="D153" s="43"/>
      <c r="E153" s="44"/>
      <c r="F153" s="45"/>
      <c r="G153" s="45"/>
      <c r="H153" s="45"/>
      <c r="I153"/>
      <c r="J153" s="15"/>
    </row>
    <row r="154" spans="1:10">
      <c r="A154" s="16"/>
      <c r="B154" s="14"/>
      <c r="C154" s="43"/>
      <c r="D154" s="43"/>
      <c r="E154" s="44"/>
      <c r="F154" s="45"/>
      <c r="G154" s="45"/>
      <c r="H154" s="45"/>
      <c r="I154"/>
      <c r="J154" s="15"/>
    </row>
    <row r="155" spans="1:10">
      <c r="A155" s="16"/>
      <c r="B155" s="14"/>
      <c r="C155" s="43"/>
      <c r="D155" s="43"/>
      <c r="E155" s="44"/>
      <c r="F155" s="45"/>
      <c r="G155" s="45"/>
      <c r="H155" s="45"/>
      <c r="I155"/>
      <c r="J155" s="15"/>
    </row>
    <row r="156" spans="1:10">
      <c r="A156" s="16"/>
      <c r="B156" s="14"/>
      <c r="C156" s="43"/>
      <c r="D156" s="43"/>
      <c r="E156" s="44"/>
      <c r="F156" s="45"/>
      <c r="G156" s="45"/>
      <c r="H156" s="45"/>
      <c r="I156"/>
      <c r="J156" s="15"/>
    </row>
    <row r="157" spans="1:10">
      <c r="A157" s="16"/>
      <c r="B157" s="14"/>
      <c r="C157" s="43"/>
      <c r="D157" s="43"/>
      <c r="E157" s="44"/>
      <c r="F157" s="45"/>
      <c r="G157" s="45"/>
      <c r="H157" s="45"/>
      <c r="I157"/>
      <c r="J157" s="15"/>
    </row>
    <row r="158" spans="1:10">
      <c r="A158" s="16"/>
      <c r="B158" s="14"/>
      <c r="C158" s="43"/>
      <c r="D158" s="43"/>
      <c r="E158" s="44"/>
      <c r="F158" s="45"/>
      <c r="G158" s="45"/>
      <c r="H158" s="45"/>
      <c r="I158"/>
      <c r="J158" s="15"/>
    </row>
    <row r="159" spans="1:10">
      <c r="A159" s="16"/>
      <c r="B159" s="14"/>
      <c r="C159" s="43"/>
      <c r="D159" s="43"/>
      <c r="E159" s="44"/>
      <c r="F159" s="45"/>
      <c r="G159" s="45"/>
      <c r="H159" s="45"/>
      <c r="I159"/>
      <c r="J159" s="15"/>
    </row>
    <row r="160" spans="1:10">
      <c r="C160" s="43"/>
      <c r="D160" s="43"/>
      <c r="E160" s="44"/>
      <c r="F160" s="45"/>
      <c r="G160" s="45"/>
      <c r="H160" s="45"/>
      <c r="I160"/>
    </row>
    <row r="161" spans="3:9">
      <c r="C161" s="43"/>
      <c r="D161" s="43"/>
      <c r="E161" s="44"/>
      <c r="F161" s="45"/>
      <c r="G161" s="45"/>
      <c r="H161" s="45"/>
      <c r="I161"/>
    </row>
    <row r="162" spans="3:9">
      <c r="C162" s="43"/>
      <c r="D162" s="43"/>
      <c r="E162" s="44"/>
      <c r="F162" s="45"/>
      <c r="G162" s="45"/>
      <c r="H162" s="45"/>
      <c r="I162"/>
    </row>
    <row r="163" spans="3:9">
      <c r="C163" s="43"/>
      <c r="D163" s="43"/>
      <c r="E163" s="44"/>
      <c r="F163" s="45"/>
      <c r="G163" s="45"/>
      <c r="H163" s="45"/>
      <c r="I163"/>
    </row>
    <row r="164" spans="3:9">
      <c r="C164" s="43"/>
      <c r="D164" s="43"/>
      <c r="E164" s="44"/>
      <c r="F164" s="45"/>
      <c r="G164" s="45"/>
      <c r="H164" s="45"/>
      <c r="I164"/>
    </row>
    <row r="165" spans="3:9">
      <c r="C165" s="43"/>
      <c r="D165" s="43"/>
      <c r="E165" s="44"/>
      <c r="F165" s="45"/>
      <c r="G165" s="45"/>
      <c r="H165" s="45"/>
      <c r="I165"/>
    </row>
    <row r="166" spans="3:9">
      <c r="C166" s="43"/>
      <c r="D166" s="43"/>
      <c r="E166" s="44"/>
      <c r="F166" s="45"/>
      <c r="G166" s="45"/>
      <c r="H166" s="45"/>
      <c r="I166"/>
    </row>
    <row r="167" spans="3:9">
      <c r="C167" s="43"/>
      <c r="D167" s="43"/>
      <c r="E167" s="44"/>
      <c r="F167" s="45"/>
      <c r="G167" s="45"/>
      <c r="H167" s="45"/>
      <c r="I167"/>
    </row>
    <row r="168" spans="3:9">
      <c r="C168" s="43"/>
      <c r="D168" s="43"/>
      <c r="E168" s="44"/>
      <c r="F168" s="45"/>
      <c r="G168" s="45"/>
      <c r="H168" s="45"/>
      <c r="I168"/>
    </row>
    <row r="169" spans="3:9">
      <c r="C169" s="43"/>
      <c r="D169" s="43"/>
      <c r="E169" s="44"/>
      <c r="F169" s="45"/>
      <c r="G169" s="45"/>
      <c r="H169" s="45"/>
      <c r="I169"/>
    </row>
    <row r="170" spans="3:9">
      <c r="C170" s="43"/>
      <c r="D170" s="43"/>
      <c r="E170" s="44"/>
      <c r="F170" s="45"/>
      <c r="G170" s="45"/>
      <c r="H170" s="45"/>
      <c r="I170"/>
    </row>
    <row r="171" spans="3:9">
      <c r="C171" s="43"/>
      <c r="D171" s="43"/>
      <c r="E171" s="44"/>
      <c r="F171" s="45"/>
      <c r="G171" s="45"/>
      <c r="H171" s="45"/>
      <c r="I171"/>
    </row>
    <row r="172" spans="3:9">
      <c r="C172" s="43"/>
      <c r="D172" s="43"/>
      <c r="E172" s="44"/>
      <c r="F172" s="45"/>
      <c r="G172" s="45"/>
      <c r="H172" s="45"/>
      <c r="I172"/>
    </row>
    <row r="173" spans="3:9">
      <c r="C173" s="43"/>
      <c r="D173" s="43"/>
      <c r="E173" s="44"/>
      <c r="F173" s="45"/>
      <c r="G173" s="45"/>
      <c r="H173" s="45"/>
      <c r="I173"/>
    </row>
    <row r="174" spans="3:9">
      <c r="C174" s="43"/>
      <c r="D174" s="43"/>
      <c r="E174" s="44"/>
      <c r="F174" s="45"/>
      <c r="G174" s="45"/>
      <c r="H174" s="45"/>
      <c r="I174"/>
    </row>
    <row r="175" spans="3:9">
      <c r="C175" s="43"/>
      <c r="D175" s="43"/>
      <c r="E175" s="44"/>
      <c r="F175" s="45"/>
      <c r="G175" s="45"/>
      <c r="H175" s="45"/>
      <c r="I175"/>
    </row>
    <row r="176" spans="3:9">
      <c r="C176" s="43"/>
      <c r="D176" s="43"/>
      <c r="E176" s="44"/>
      <c r="F176" s="45"/>
      <c r="G176" s="45"/>
      <c r="H176" s="45"/>
      <c r="I176"/>
    </row>
    <row r="177" spans="3:9">
      <c r="C177" s="43"/>
      <c r="D177" s="43"/>
      <c r="E177" s="44"/>
      <c r="F177" s="45"/>
      <c r="G177" s="45"/>
      <c r="H177" s="45"/>
      <c r="I177"/>
    </row>
    <row r="178" spans="3:9">
      <c r="C178" s="43"/>
      <c r="D178" s="43"/>
      <c r="E178" s="44"/>
      <c r="F178" s="45"/>
      <c r="G178" s="45"/>
      <c r="H178" s="45"/>
      <c r="I178"/>
    </row>
    <row r="179" spans="3:9">
      <c r="C179" s="43"/>
      <c r="D179" s="43"/>
      <c r="E179" s="44"/>
      <c r="F179" s="45"/>
      <c r="G179" s="45"/>
      <c r="H179" s="45"/>
      <c r="I179"/>
    </row>
    <row r="180" spans="3:9">
      <c r="C180" s="43"/>
      <c r="D180" s="43"/>
      <c r="E180" s="44"/>
      <c r="F180" s="45"/>
      <c r="G180" s="45"/>
      <c r="H180" s="45"/>
      <c r="I180"/>
    </row>
    <row r="181" spans="3:9">
      <c r="C181" s="43"/>
      <c r="D181" s="43"/>
      <c r="E181" s="44"/>
      <c r="F181" s="45"/>
      <c r="G181" s="45"/>
      <c r="H181" s="45"/>
      <c r="I181"/>
    </row>
    <row r="182" spans="3:9">
      <c r="C182" s="43"/>
      <c r="D182" s="43"/>
      <c r="E182" s="44"/>
      <c r="F182" s="45"/>
      <c r="G182" s="45"/>
      <c r="H182" s="45"/>
      <c r="I182"/>
    </row>
    <row r="183" spans="3:9">
      <c r="C183" s="43"/>
      <c r="D183" s="43"/>
      <c r="E183" s="44"/>
      <c r="F183" s="45"/>
      <c r="G183" s="45"/>
      <c r="H183" s="45"/>
      <c r="I183"/>
    </row>
    <row r="184" spans="3:9">
      <c r="C184" s="43"/>
      <c r="D184" s="43"/>
      <c r="E184" s="44"/>
      <c r="F184" s="45"/>
      <c r="G184" s="45"/>
      <c r="H184" s="45"/>
      <c r="I184"/>
    </row>
    <row r="185" spans="3:9">
      <c r="C185" s="43"/>
      <c r="D185" s="43"/>
      <c r="E185" s="44"/>
      <c r="F185" s="45"/>
      <c r="G185" s="45"/>
      <c r="H185" s="45"/>
      <c r="I185"/>
    </row>
    <row r="186" spans="3:9">
      <c r="C186" s="43"/>
      <c r="D186" s="43"/>
      <c r="E186" s="44"/>
      <c r="F186" s="45"/>
      <c r="G186" s="45"/>
      <c r="H186" s="45"/>
      <c r="I186"/>
    </row>
    <row r="187" spans="3:9">
      <c r="C187" s="43"/>
      <c r="D187" s="43"/>
      <c r="E187" s="44"/>
      <c r="F187" s="45"/>
      <c r="G187" s="45"/>
      <c r="H187" s="45"/>
      <c r="I187"/>
    </row>
    <row r="188" spans="3:9">
      <c r="C188" s="43"/>
      <c r="D188" s="43"/>
      <c r="E188" s="44"/>
      <c r="F188" s="45"/>
      <c r="G188" s="45"/>
      <c r="H188" s="45"/>
      <c r="I188"/>
    </row>
    <row r="189" spans="3:9">
      <c r="C189" s="43"/>
      <c r="D189" s="43"/>
      <c r="E189" s="44"/>
      <c r="F189" s="45"/>
      <c r="G189" s="45"/>
      <c r="H189" s="45"/>
      <c r="I189"/>
    </row>
    <row r="190" spans="3:9">
      <c r="C190" s="43"/>
      <c r="D190" s="43"/>
      <c r="E190" s="44"/>
      <c r="F190" s="45"/>
      <c r="G190" s="45"/>
      <c r="H190" s="45"/>
      <c r="I190"/>
    </row>
    <row r="191" spans="3:9">
      <c r="C191" s="43"/>
      <c r="D191" s="43"/>
      <c r="E191" s="44"/>
      <c r="F191" s="45"/>
      <c r="G191" s="45"/>
      <c r="H191" s="45"/>
      <c r="I191"/>
    </row>
    <row r="192" spans="3:9">
      <c r="C192" s="43"/>
      <c r="D192" s="43"/>
      <c r="E192" s="44"/>
      <c r="F192" s="45"/>
      <c r="G192" s="45"/>
      <c r="H192" s="45"/>
      <c r="I192"/>
    </row>
    <row r="193" spans="3:9">
      <c r="C193" s="43"/>
      <c r="D193" s="43"/>
      <c r="E193" s="44"/>
      <c r="F193" s="45"/>
      <c r="G193" s="45"/>
      <c r="H193" s="45"/>
      <c r="I193"/>
    </row>
    <row r="194" spans="3:9">
      <c r="C194" s="43"/>
      <c r="D194" s="43"/>
      <c r="E194" s="44"/>
      <c r="F194" s="45"/>
      <c r="G194" s="45"/>
      <c r="H194" s="45"/>
      <c r="I194"/>
    </row>
    <row r="195" spans="3:9">
      <c r="C195" s="43"/>
      <c r="D195" s="43"/>
      <c r="E195" s="44"/>
      <c r="F195" s="45"/>
      <c r="G195" s="45"/>
      <c r="H195" s="45"/>
      <c r="I195"/>
    </row>
    <row r="196" spans="3:9">
      <c r="C196" s="43"/>
      <c r="D196" s="43"/>
      <c r="E196" s="44"/>
      <c r="F196" s="45"/>
      <c r="G196" s="45"/>
      <c r="H196" s="45"/>
      <c r="I196"/>
    </row>
    <row r="197" spans="3:9">
      <c r="C197" s="43"/>
      <c r="D197" s="43"/>
      <c r="E197" s="44"/>
      <c r="F197" s="45"/>
      <c r="G197" s="45"/>
      <c r="H197" s="45"/>
      <c r="I197"/>
    </row>
    <row r="198" spans="3:9">
      <c r="C198" s="43"/>
      <c r="D198" s="43"/>
      <c r="E198" s="44"/>
      <c r="F198" s="45"/>
      <c r="G198" s="45"/>
      <c r="H198" s="45"/>
      <c r="I198"/>
    </row>
    <row r="199" spans="3:9">
      <c r="C199" s="43"/>
      <c r="D199" s="43"/>
      <c r="E199" s="44"/>
      <c r="F199" s="45"/>
      <c r="G199" s="45"/>
      <c r="H199" s="45"/>
      <c r="I199"/>
    </row>
    <row r="200" spans="3:9">
      <c r="C200" s="43"/>
      <c r="D200" s="43"/>
      <c r="E200" s="44"/>
      <c r="F200" s="45"/>
      <c r="G200" s="45"/>
      <c r="H200" s="45"/>
      <c r="I200"/>
    </row>
    <row r="201" spans="3:9">
      <c r="C201" s="43"/>
      <c r="D201" s="43"/>
      <c r="E201" s="44"/>
      <c r="F201" s="45"/>
      <c r="G201" s="45"/>
      <c r="H201" s="45"/>
      <c r="I201"/>
    </row>
    <row r="202" spans="3:9">
      <c r="C202" s="43"/>
      <c r="D202" s="43"/>
      <c r="E202" s="44"/>
      <c r="F202" s="45"/>
      <c r="G202" s="45"/>
      <c r="H202" s="45"/>
      <c r="I202"/>
    </row>
    <row r="203" spans="3:9">
      <c r="C203" s="43"/>
      <c r="D203" s="43"/>
      <c r="E203" s="44"/>
      <c r="F203" s="45"/>
      <c r="G203" s="45"/>
      <c r="H203" s="45"/>
      <c r="I203"/>
    </row>
    <row r="204" spans="3:9">
      <c r="C204" s="43"/>
      <c r="D204" s="43"/>
      <c r="E204" s="44"/>
      <c r="F204" s="45"/>
      <c r="G204" s="45"/>
      <c r="H204" s="45"/>
      <c r="I204"/>
    </row>
    <row r="205" spans="3:9">
      <c r="C205" s="43"/>
      <c r="D205" s="43"/>
      <c r="E205" s="44"/>
      <c r="F205" s="45"/>
      <c r="G205" s="45"/>
      <c r="H205" s="45"/>
      <c r="I205"/>
    </row>
    <row r="206" spans="3:9">
      <c r="C206" s="43"/>
      <c r="D206" s="43"/>
      <c r="E206" s="44"/>
      <c r="F206" s="45"/>
      <c r="G206" s="45"/>
      <c r="H206" s="45"/>
      <c r="I206"/>
    </row>
    <row r="207" spans="3:9">
      <c r="C207" s="43"/>
      <c r="D207" s="43"/>
      <c r="E207" s="44"/>
      <c r="F207" s="45"/>
      <c r="G207" s="45"/>
      <c r="H207" s="45"/>
      <c r="I207"/>
    </row>
    <row r="208" spans="3:9">
      <c r="C208" s="43"/>
      <c r="D208" s="43"/>
      <c r="E208" s="44"/>
      <c r="F208" s="45"/>
      <c r="G208" s="45"/>
      <c r="H208" s="45"/>
      <c r="I208" s="7"/>
    </row>
    <row r="209" spans="3:9">
      <c r="C209" s="23"/>
      <c r="D209" s="23"/>
      <c r="E209" s="24"/>
      <c r="F209" s="25"/>
      <c r="G209" s="25"/>
      <c r="H209" s="25"/>
      <c r="I209" s="7"/>
    </row>
    <row r="210" spans="3:9">
      <c r="C210" s="23"/>
      <c r="D210" s="23"/>
      <c r="E210" s="24"/>
      <c r="F210" s="25"/>
      <c r="G210" s="25"/>
      <c r="H210" s="25"/>
      <c r="I210" s="7"/>
    </row>
    <row r="211" spans="3:9">
      <c r="C211" s="23"/>
      <c r="D211" s="23"/>
      <c r="E211" s="24"/>
      <c r="F211" s="25"/>
      <c r="G211" s="25"/>
      <c r="H211" s="25"/>
      <c r="I211" s="7"/>
    </row>
    <row r="212" spans="3:9">
      <c r="C212" s="23"/>
      <c r="D212" s="23"/>
      <c r="E212" s="24"/>
      <c r="F212" s="25"/>
      <c r="G212" s="25"/>
      <c r="H212" s="25"/>
      <c r="I212" s="7"/>
    </row>
    <row r="213" spans="3:9">
      <c r="C213" s="23"/>
      <c r="D213" s="23"/>
      <c r="E213" s="24"/>
      <c r="F213" s="25"/>
      <c r="G213" s="25"/>
      <c r="H213" s="25"/>
      <c r="I213" s="7"/>
    </row>
    <row r="214" spans="3:9">
      <c r="C214" s="23"/>
      <c r="D214" s="23"/>
      <c r="E214" s="24"/>
      <c r="F214" s="25"/>
      <c r="G214" s="25"/>
      <c r="H214" s="25"/>
      <c r="I214" s="7"/>
    </row>
    <row r="215" spans="3:9">
      <c r="C215" s="23"/>
      <c r="D215" s="23"/>
      <c r="E215" s="24"/>
      <c r="F215" s="25"/>
      <c r="G215" s="25"/>
      <c r="H215" s="25"/>
      <c r="I215" s="7"/>
    </row>
    <row r="216" spans="3:9">
      <c r="C216" s="23"/>
      <c r="D216" s="23"/>
      <c r="E216" s="24"/>
      <c r="F216" s="25"/>
      <c r="G216" s="25"/>
      <c r="H216" s="25"/>
      <c r="I216" s="7"/>
    </row>
    <row r="217" spans="3:9">
      <c r="C217" s="23"/>
      <c r="D217" s="23"/>
      <c r="E217" s="24"/>
      <c r="F217" s="25"/>
      <c r="G217" s="25"/>
      <c r="H217" s="25"/>
      <c r="I217" s="7"/>
    </row>
    <row r="218" spans="3:9">
      <c r="C218" s="23"/>
      <c r="D218" s="23"/>
      <c r="E218" s="24"/>
      <c r="F218" s="25"/>
      <c r="G218" s="25"/>
      <c r="H218" s="25"/>
      <c r="I218" s="7"/>
    </row>
    <row r="219" spans="3:9">
      <c r="C219" s="23"/>
      <c r="D219" s="23"/>
      <c r="E219" s="24"/>
      <c r="F219" s="25"/>
      <c r="G219" s="25"/>
      <c r="H219" s="25"/>
      <c r="I219" s="7"/>
    </row>
    <row r="220" spans="3:9">
      <c r="C220" s="23"/>
      <c r="D220" s="23"/>
      <c r="E220" s="24"/>
      <c r="F220" s="25"/>
      <c r="G220" s="25"/>
      <c r="H220" s="25"/>
      <c r="I220" s="7"/>
    </row>
    <row r="221" spans="3:9">
      <c r="C221" s="23"/>
      <c r="D221" s="23"/>
      <c r="E221" s="24"/>
      <c r="F221" s="25"/>
      <c r="G221" s="25"/>
      <c r="H221" s="25"/>
      <c r="I221" s="7"/>
    </row>
    <row r="222" spans="3:9">
      <c r="C222" s="23"/>
      <c r="D222" s="23"/>
      <c r="E222" s="24"/>
      <c r="F222" s="25"/>
      <c r="G222" s="25"/>
      <c r="H222" s="25"/>
      <c r="I222" s="7"/>
    </row>
    <row r="223" spans="3:9">
      <c r="C223" s="23"/>
      <c r="D223" s="23"/>
      <c r="E223" s="24"/>
      <c r="F223" s="25"/>
      <c r="G223" s="25"/>
      <c r="H223" s="25"/>
      <c r="I223" s="7"/>
    </row>
    <row r="224" spans="3:9">
      <c r="C224" s="23"/>
      <c r="D224" s="23"/>
      <c r="E224" s="24"/>
      <c r="F224" s="25"/>
      <c r="G224" s="25"/>
      <c r="H224" s="25"/>
      <c r="I224" s="7"/>
    </row>
    <row r="225" spans="3:9">
      <c r="C225" s="23"/>
      <c r="D225" s="23"/>
      <c r="E225" s="24"/>
      <c r="F225" s="25"/>
      <c r="G225" s="25"/>
      <c r="H225" s="25"/>
      <c r="I225" s="7"/>
    </row>
    <row r="226" spans="3:9">
      <c r="C226" s="23"/>
      <c r="D226" s="23"/>
      <c r="E226" s="24"/>
      <c r="F226" s="25"/>
      <c r="G226" s="25"/>
      <c r="H226" s="25"/>
      <c r="I226" s="7"/>
    </row>
    <row r="227" spans="3:9">
      <c r="C227" s="23"/>
      <c r="D227" s="23"/>
      <c r="E227" s="24"/>
      <c r="F227" s="25"/>
      <c r="G227" s="25"/>
      <c r="H227" s="25"/>
      <c r="I227" s="7"/>
    </row>
    <row r="228" spans="3:9">
      <c r="C228" s="23"/>
      <c r="D228" s="23"/>
      <c r="E228" s="24"/>
      <c r="F228" s="25"/>
      <c r="G228" s="25"/>
      <c r="H228" s="25"/>
      <c r="I228" s="7"/>
    </row>
    <row r="229" spans="3:9">
      <c r="C229" s="23"/>
      <c r="D229" s="23"/>
      <c r="E229" s="24"/>
      <c r="F229" s="25"/>
      <c r="G229" s="25"/>
      <c r="H229" s="25"/>
      <c r="I229" s="7"/>
    </row>
    <row r="230" spans="3:9">
      <c r="C230" s="23"/>
      <c r="D230" s="23"/>
      <c r="E230" s="24"/>
      <c r="F230" s="25"/>
      <c r="G230" s="25"/>
      <c r="H230" s="25"/>
      <c r="I230" s="7"/>
    </row>
    <row r="231" spans="3:9">
      <c r="C231" s="23"/>
      <c r="D231" s="23"/>
      <c r="E231" s="24"/>
      <c r="F231" s="25"/>
      <c r="G231" s="25"/>
      <c r="H231" s="25"/>
      <c r="I231" s="7"/>
    </row>
    <row r="232" spans="3:9">
      <c r="C232" s="23"/>
      <c r="D232" s="23"/>
      <c r="E232" s="24"/>
      <c r="F232" s="25"/>
      <c r="G232" s="25"/>
      <c r="H232" s="25"/>
      <c r="I232" s="7"/>
    </row>
    <row r="233" spans="3:9">
      <c r="C233" s="23"/>
      <c r="D233" s="23"/>
      <c r="E233" s="24"/>
      <c r="F233" s="25"/>
      <c r="G233" s="25"/>
      <c r="H233" s="25"/>
      <c r="I233" s="7"/>
    </row>
    <row r="234" spans="3:9">
      <c r="C234" s="23"/>
      <c r="D234" s="23"/>
      <c r="E234" s="24"/>
      <c r="F234" s="25"/>
      <c r="G234" s="25"/>
      <c r="H234" s="25"/>
      <c r="I234" s="15"/>
    </row>
  </sheetData>
  <sortState xmlns:xlrd2="http://schemas.microsoft.com/office/spreadsheetml/2017/richdata2" ref="A122:J140">
    <sortCondition ref="B122:B140"/>
  </sortState>
  <mergeCells count="12">
    <mergeCell ref="B147:H147"/>
    <mergeCell ref="B145:H145"/>
    <mergeCell ref="B146:H146"/>
    <mergeCell ref="C5:C6"/>
    <mergeCell ref="D5:D6"/>
    <mergeCell ref="E5:E6"/>
    <mergeCell ref="B144:H144"/>
    <mergeCell ref="F5:F6"/>
    <mergeCell ref="G5:G6"/>
    <mergeCell ref="H5:H6"/>
    <mergeCell ref="B143:H143"/>
    <mergeCell ref="B142:H142"/>
  </mergeCells>
  <conditionalFormatting sqref="J10:J140">
    <cfRule type="cellIs" dxfId="1" priority="1" operator="equal">
      <formula>FALSE</formula>
    </cfRule>
  </conditionalFormatting>
  <pageMargins left="0.78740157480314965" right="0.78740157480314965" top="0.74803149606299213" bottom="0.74803149606299213" header="0.31496062992125984" footer="0.31496062992125984"/>
  <pageSetup paperSize="8" scale="8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F6C5-2001-40DE-B2ED-04FBB1E0A29C}">
  <sheetPr>
    <pageSetUpPr fitToPage="1"/>
  </sheetPr>
  <dimension ref="A1:J128"/>
  <sheetViews>
    <sheetView showGridLines="0" zoomScaleNormal="100" workbookViewId="0">
      <pane ySplit="8" topLeftCell="A9" activePane="bottomLeft" state="frozen"/>
      <selection activeCell="A9" sqref="A9"/>
      <selection pane="bottomLeft"/>
    </sheetView>
  </sheetViews>
  <sheetFormatPr defaultColWidth="9.28515625" defaultRowHeight="15" customHeight="1"/>
  <cols>
    <col min="1" max="1" width="4.28515625" style="16" customWidth="1" collapsed="1"/>
    <col min="2" max="2" width="69" style="14" customWidth="1" collapsed="1"/>
    <col min="3" max="8" width="23.5703125" style="15" customWidth="1" collapsed="1"/>
    <col min="9" max="9" width="22" style="15" hidden="1" customWidth="1" collapsed="1"/>
    <col min="10" max="10" width="0" style="15" hidden="1" customWidth="1" collapsed="1"/>
    <col min="11" max="16384" width="9.28515625" style="15" collapsed="1"/>
  </cols>
  <sheetData>
    <row r="1" spans="1:10" ht="23.25" customHeight="1">
      <c r="A1" s="13"/>
      <c r="B1" s="14" t="s">
        <v>2</v>
      </c>
      <c r="C1" s="14"/>
      <c r="D1" s="14"/>
      <c r="E1" s="14"/>
      <c r="F1" s="14" t="s">
        <v>2</v>
      </c>
      <c r="G1" s="14" t="s">
        <v>2</v>
      </c>
      <c r="H1" s="14" t="s">
        <v>2</v>
      </c>
    </row>
    <row r="2" spans="1:10" ht="9" customHeight="1"/>
    <row r="3" spans="1:10" ht="19.5" customHeight="1">
      <c r="A3" s="17" t="s">
        <v>169</v>
      </c>
      <c r="B3" s="16"/>
    </row>
    <row r="4" spans="1:10" ht="6" customHeight="1">
      <c r="A4" s="36"/>
      <c r="B4" s="37"/>
      <c r="C4" s="38"/>
      <c r="D4" s="38"/>
      <c r="E4" s="38"/>
      <c r="F4" s="38"/>
      <c r="G4" s="38"/>
      <c r="H4" s="38"/>
    </row>
    <row r="5" spans="1:10" s="1" customFormat="1" ht="41.25" customHeight="1">
      <c r="A5" s="18" t="s">
        <v>13</v>
      </c>
      <c r="B5" s="19"/>
      <c r="C5" s="77" t="s">
        <v>170</v>
      </c>
      <c r="D5" s="78" t="s">
        <v>15</v>
      </c>
      <c r="E5" s="78" t="s">
        <v>15</v>
      </c>
      <c r="F5" s="78" t="s">
        <v>160</v>
      </c>
      <c r="G5" s="78" t="s">
        <v>161</v>
      </c>
      <c r="H5" s="78" t="s">
        <v>162</v>
      </c>
    </row>
    <row r="6" spans="1:10" s="1" customFormat="1" ht="22.5" customHeight="1">
      <c r="A6" s="2"/>
      <c r="B6" s="3" t="s">
        <v>19</v>
      </c>
      <c r="C6" s="78"/>
      <c r="D6" s="78"/>
      <c r="E6" s="78"/>
      <c r="F6" s="78"/>
      <c r="G6" s="78"/>
      <c r="H6" s="78"/>
    </row>
    <row r="7" spans="1:10" s="20" customFormat="1" ht="19.5" customHeight="1">
      <c r="A7" s="4"/>
      <c r="B7" s="5"/>
      <c r="C7" s="6" t="s">
        <v>20</v>
      </c>
      <c r="D7" s="6" t="s">
        <v>20</v>
      </c>
      <c r="E7" s="6" t="s">
        <v>21</v>
      </c>
      <c r="F7" s="6" t="s">
        <v>20</v>
      </c>
      <c r="G7" s="6" t="s">
        <v>20</v>
      </c>
      <c r="H7" s="6" t="s">
        <v>20</v>
      </c>
    </row>
    <row r="8" spans="1:10" ht="6" customHeight="1">
      <c r="A8" s="36"/>
      <c r="B8" s="37"/>
      <c r="C8" s="38"/>
      <c r="D8" s="38"/>
      <c r="E8" s="38"/>
      <c r="F8" s="38"/>
      <c r="G8" s="38"/>
      <c r="H8" s="38"/>
    </row>
    <row r="9" spans="1:10" s="20" customFormat="1" ht="15" customHeight="1">
      <c r="A9" s="17" t="s">
        <v>163</v>
      </c>
      <c r="B9" s="14"/>
      <c r="C9" s="21"/>
      <c r="D9" s="22"/>
      <c r="E9" s="22"/>
    </row>
    <row r="10" spans="1:10" ht="16.5">
      <c r="A10" s="49">
        <v>3080</v>
      </c>
      <c r="B10" s="3" t="s">
        <v>164</v>
      </c>
      <c r="C10" s="46" cm="1">
        <f t="array" ref="C10:H10">_xlfn.XLOOKUP(A10,[1]Sheet1!$A$2:$A$124,[1]Sheet1!$D$2:$I$124)</f>
        <v>1279</v>
      </c>
      <c r="D10" s="46">
        <v>790</v>
      </c>
      <c r="E10" s="47">
        <v>61.767005473025797</v>
      </c>
      <c r="F10" s="48">
        <v>0</v>
      </c>
      <c r="G10" s="48">
        <v>6</v>
      </c>
      <c r="H10" s="48">
        <v>0</v>
      </c>
      <c r="I10" t="str">
        <f>_xlfn.XLOOKUP(A10,[1]Sheet1!$A$2:$A$124,[1]Sheet1!$B$2:$B$124)</f>
        <v>New Zealand Defence Force</v>
      </c>
      <c r="J10" s="15" t="b">
        <f>EXACT(I10,B10)</f>
        <v>0</v>
      </c>
    </row>
    <row r="11" spans="1:10">
      <c r="A11" s="49">
        <v>390</v>
      </c>
      <c r="B11" s="3" t="s">
        <v>165</v>
      </c>
      <c r="C11" s="46" cm="1">
        <f t="array" ref="C11:H11">_xlfn.XLOOKUP(A11,[1]Sheet1!$A$2:$A$124,[1]Sheet1!$D$2:$I$124)</f>
        <v>33466</v>
      </c>
      <c r="D11" s="46">
        <v>32801</v>
      </c>
      <c r="E11" s="47">
        <v>98.01290862367776</v>
      </c>
      <c r="F11" s="48">
        <v>1</v>
      </c>
      <c r="G11" s="48">
        <v>32</v>
      </c>
      <c r="H11" s="48">
        <v>3</v>
      </c>
      <c r="I11" t="str">
        <f>_xlfn.XLOOKUP(A11,[1]Sheet1!$A$2:$A$124,[1]Sheet1!$B$2:$B$124)</f>
        <v>New Zealand Police</v>
      </c>
      <c r="J11" s="15" t="b">
        <f>EXACT(I11,B11)</f>
        <v>1</v>
      </c>
    </row>
    <row r="12" spans="1:10" ht="6" customHeight="1">
      <c r="A12" s="2"/>
      <c r="B12" s="3"/>
      <c r="C12" s="40"/>
      <c r="D12" s="40"/>
      <c r="E12" s="41"/>
      <c r="F12" s="42"/>
      <c r="G12" s="42"/>
      <c r="H12" s="42"/>
      <c r="I12" t="s">
        <v>166</v>
      </c>
    </row>
    <row r="13" spans="1:10" s="27" customFormat="1" ht="16.149999999999999" customHeight="1">
      <c r="A13" s="26" t="s">
        <v>147</v>
      </c>
      <c r="B13" s="76" t="s">
        <v>150</v>
      </c>
      <c r="C13" s="81"/>
      <c r="D13" s="81"/>
      <c r="E13" s="82"/>
      <c r="F13" s="83"/>
      <c r="G13" s="83"/>
      <c r="H13" s="83"/>
      <c r="I13" t="s">
        <v>166</v>
      </c>
    </row>
    <row r="14" spans="1:10" s="27" customFormat="1" ht="15.6" customHeight="1">
      <c r="A14" s="26" t="s">
        <v>149</v>
      </c>
      <c r="B14" s="76" t="s">
        <v>152</v>
      </c>
      <c r="C14" s="81"/>
      <c r="D14" s="81"/>
      <c r="E14" s="82"/>
      <c r="F14" s="83"/>
      <c r="G14" s="83"/>
      <c r="H14" s="83"/>
      <c r="I14" t="s">
        <v>166</v>
      </c>
    </row>
    <row r="15" spans="1:10" s="27" customFormat="1" ht="28.35" customHeight="1">
      <c r="A15" s="26" t="s">
        <v>151</v>
      </c>
      <c r="B15" s="76" t="s">
        <v>154</v>
      </c>
      <c r="C15" s="81"/>
      <c r="D15" s="81"/>
      <c r="E15" s="82"/>
      <c r="F15" s="83"/>
      <c r="G15" s="83"/>
      <c r="H15" s="83"/>
      <c r="I15" t="s">
        <v>166</v>
      </c>
    </row>
    <row r="16" spans="1:10" s="27" customFormat="1" ht="30" customHeight="1">
      <c r="A16" s="26" t="s">
        <v>153</v>
      </c>
      <c r="B16" s="76" t="s">
        <v>156</v>
      </c>
      <c r="C16" s="81"/>
      <c r="D16" s="81"/>
      <c r="E16" s="82"/>
      <c r="F16" s="83"/>
      <c r="G16" s="83"/>
      <c r="H16" s="83"/>
      <c r="I16" t="s">
        <v>166</v>
      </c>
    </row>
    <row r="17" spans="1:9" s="27" customFormat="1" ht="15" customHeight="1">
      <c r="A17" s="26" t="s">
        <v>155</v>
      </c>
      <c r="B17" s="12" t="s">
        <v>167</v>
      </c>
      <c r="C17" s="43"/>
      <c r="D17" s="43"/>
      <c r="E17" s="44"/>
      <c r="F17" s="45"/>
      <c r="G17" s="45"/>
      <c r="H17" s="45"/>
      <c r="I17" t="s">
        <v>166</v>
      </c>
    </row>
    <row r="18" spans="1:9">
      <c r="A18" s="2"/>
      <c r="B18" s="3"/>
      <c r="C18" s="43"/>
      <c r="D18" s="43"/>
      <c r="E18" s="44"/>
      <c r="F18" s="45"/>
      <c r="G18" s="45"/>
      <c r="H18" s="45"/>
      <c r="I18" t="s">
        <v>166</v>
      </c>
    </row>
    <row r="19" spans="1:9" s="27" customFormat="1" ht="16.149999999999999" customHeight="1">
      <c r="A19" s="84" t="s">
        <v>159</v>
      </c>
      <c r="B19" s="84"/>
      <c r="C19" s="81"/>
      <c r="D19" s="81"/>
      <c r="E19" s="82"/>
      <c r="F19" s="83"/>
      <c r="G19" s="83"/>
      <c r="H19" s="83"/>
      <c r="I19" t="s">
        <v>166</v>
      </c>
    </row>
    <row r="20" spans="1:9" s="27" customFormat="1" ht="16.149999999999999" customHeight="1">
      <c r="A20" s="26"/>
      <c r="B20" s="76"/>
      <c r="C20" s="81"/>
      <c r="D20" s="81"/>
      <c r="E20" s="82"/>
      <c r="F20" s="83"/>
      <c r="G20" s="83"/>
      <c r="H20" s="83"/>
      <c r="I20" t="s">
        <v>166</v>
      </c>
    </row>
    <row r="21" spans="1:9" s="27" customFormat="1" ht="17.649999999999999" customHeight="1">
      <c r="A21" s="26"/>
      <c r="B21" s="76"/>
      <c r="C21" s="81"/>
      <c r="D21" s="81"/>
      <c r="E21" s="82"/>
      <c r="F21" s="83"/>
      <c r="G21" s="83"/>
      <c r="H21" s="83"/>
      <c r="I21" t="s">
        <v>166</v>
      </c>
    </row>
    <row r="22" spans="1:9" ht="17.649999999999999" customHeight="1">
      <c r="A22" s="79"/>
      <c r="B22" s="80"/>
      <c r="C22" s="81"/>
      <c r="D22" s="81"/>
      <c r="E22" s="82"/>
      <c r="F22" s="83"/>
      <c r="G22" s="83"/>
      <c r="H22" s="83"/>
      <c r="I22" t="s">
        <v>166</v>
      </c>
    </row>
    <row r="23" spans="1:9">
      <c r="C23" s="43"/>
      <c r="D23" s="43"/>
      <c r="E23" s="44"/>
      <c r="F23" s="45"/>
      <c r="G23" s="45"/>
      <c r="H23" s="45"/>
      <c r="I23" t="s">
        <v>166</v>
      </c>
    </row>
    <row r="24" spans="1:9">
      <c r="C24" s="43"/>
      <c r="D24" s="43"/>
      <c r="E24" s="44"/>
      <c r="F24" s="45"/>
      <c r="G24" s="45"/>
      <c r="H24" s="45"/>
      <c r="I24" t="s">
        <v>166</v>
      </c>
    </row>
    <row r="25" spans="1:9">
      <c r="C25" s="43"/>
      <c r="D25" s="43"/>
      <c r="E25" s="44"/>
      <c r="F25" s="45"/>
      <c r="G25" s="45"/>
      <c r="H25" s="45"/>
      <c r="I25" t="s">
        <v>166</v>
      </c>
    </row>
    <row r="26" spans="1:9">
      <c r="C26" s="43"/>
      <c r="D26" s="43"/>
      <c r="E26" s="44"/>
      <c r="F26" s="45"/>
      <c r="G26" s="45"/>
      <c r="H26" s="45"/>
      <c r="I26" t="s">
        <v>166</v>
      </c>
    </row>
    <row r="27" spans="1:9">
      <c r="C27" s="43"/>
      <c r="D27" s="43"/>
      <c r="E27" s="44"/>
      <c r="F27" s="45"/>
      <c r="G27" s="45"/>
      <c r="H27" s="45"/>
      <c r="I27" t="s">
        <v>166</v>
      </c>
    </row>
    <row r="28" spans="1:9">
      <c r="C28" s="43"/>
      <c r="D28" s="43"/>
      <c r="E28" s="44"/>
      <c r="F28" s="45"/>
      <c r="G28" s="45"/>
      <c r="H28" s="45"/>
      <c r="I28" t="s">
        <v>166</v>
      </c>
    </row>
    <row r="29" spans="1:9">
      <c r="C29" s="43"/>
      <c r="D29" s="43"/>
      <c r="E29" s="44"/>
      <c r="F29" s="45"/>
      <c r="G29" s="45"/>
      <c r="H29" s="45"/>
      <c r="I29" t="s">
        <v>166</v>
      </c>
    </row>
    <row r="30" spans="1:9">
      <c r="C30" s="43"/>
      <c r="D30" s="43"/>
      <c r="E30" s="44"/>
      <c r="F30" s="45"/>
      <c r="G30" s="45"/>
      <c r="H30" s="45"/>
      <c r="I30" t="s">
        <v>166</v>
      </c>
    </row>
    <row r="31" spans="1:9">
      <c r="C31" s="43"/>
      <c r="D31" s="43"/>
      <c r="E31" s="44"/>
      <c r="F31" s="45"/>
      <c r="G31" s="45"/>
      <c r="H31" s="45"/>
      <c r="I31" t="s">
        <v>166</v>
      </c>
    </row>
    <row r="32" spans="1:9">
      <c r="C32" s="43"/>
      <c r="D32" s="43"/>
      <c r="E32" s="44"/>
      <c r="F32" s="45"/>
      <c r="G32" s="45"/>
      <c r="H32" s="45"/>
      <c r="I32" t="s">
        <v>166</v>
      </c>
    </row>
    <row r="33" spans="3:9">
      <c r="C33" s="43"/>
      <c r="D33" s="43"/>
      <c r="E33" s="44"/>
      <c r="F33" s="45"/>
      <c r="G33" s="45"/>
      <c r="H33" s="45"/>
      <c r="I33" t="s">
        <v>166</v>
      </c>
    </row>
    <row r="34" spans="3:9">
      <c r="C34" s="43"/>
      <c r="D34" s="43"/>
      <c r="E34" s="44"/>
      <c r="F34" s="45"/>
      <c r="G34" s="45"/>
      <c r="H34" s="45"/>
      <c r="I34" t="s">
        <v>166</v>
      </c>
    </row>
    <row r="35" spans="3:9">
      <c r="C35" s="43"/>
      <c r="D35" s="43"/>
      <c r="E35" s="44"/>
      <c r="F35" s="45"/>
      <c r="G35" s="45"/>
      <c r="H35" s="45"/>
      <c r="I35" t="s">
        <v>166</v>
      </c>
    </row>
    <row r="36" spans="3:9">
      <c r="C36" s="43"/>
      <c r="D36" s="43"/>
      <c r="E36" s="44"/>
      <c r="F36" s="45"/>
      <c r="G36" s="45"/>
      <c r="H36" s="45"/>
      <c r="I36" t="s">
        <v>166</v>
      </c>
    </row>
    <row r="37" spans="3:9">
      <c r="C37" s="43"/>
      <c r="D37" s="43"/>
      <c r="E37" s="44"/>
      <c r="F37" s="45"/>
      <c r="G37" s="45"/>
      <c r="H37" s="45"/>
      <c r="I37" t="s">
        <v>166</v>
      </c>
    </row>
    <row r="38" spans="3:9">
      <c r="C38" s="43"/>
      <c r="D38" s="43"/>
      <c r="E38" s="44"/>
      <c r="F38" s="45"/>
      <c r="G38" s="45"/>
      <c r="H38" s="45"/>
      <c r="I38" t="s">
        <v>166</v>
      </c>
    </row>
    <row r="39" spans="3:9">
      <c r="C39" s="43"/>
      <c r="D39" s="43"/>
      <c r="E39" s="44"/>
      <c r="F39" s="45"/>
      <c r="G39" s="45"/>
      <c r="H39" s="45"/>
      <c r="I39" t="s">
        <v>166</v>
      </c>
    </row>
    <row r="40" spans="3:9">
      <c r="C40" s="43"/>
      <c r="D40" s="43"/>
      <c r="E40" s="44"/>
      <c r="F40" s="45"/>
      <c r="G40" s="45"/>
      <c r="H40" s="45"/>
      <c r="I40" t="s">
        <v>166</v>
      </c>
    </row>
    <row r="41" spans="3:9">
      <c r="C41" s="43"/>
      <c r="D41" s="43"/>
      <c r="E41" s="44"/>
      <c r="F41" s="45"/>
      <c r="G41" s="45"/>
      <c r="H41" s="45"/>
      <c r="I41" t="s">
        <v>166</v>
      </c>
    </row>
    <row r="42" spans="3:9">
      <c r="C42" s="43"/>
      <c r="D42" s="43"/>
      <c r="E42" s="44"/>
      <c r="F42" s="45"/>
      <c r="G42" s="45"/>
      <c r="H42" s="45"/>
      <c r="I42" t="s">
        <v>166</v>
      </c>
    </row>
    <row r="43" spans="3:9">
      <c r="C43" s="43"/>
      <c r="D43" s="43"/>
      <c r="E43" s="44"/>
      <c r="F43" s="45"/>
      <c r="G43" s="45"/>
      <c r="H43" s="45"/>
      <c r="I43" t="s">
        <v>166</v>
      </c>
    </row>
    <row r="44" spans="3:9">
      <c r="C44" s="43"/>
      <c r="D44" s="43"/>
      <c r="E44" s="44"/>
      <c r="F44" s="45"/>
      <c r="G44" s="45"/>
      <c r="H44" s="45"/>
      <c r="I44" t="s">
        <v>166</v>
      </c>
    </row>
    <row r="45" spans="3:9">
      <c r="C45" s="43"/>
      <c r="D45" s="43"/>
      <c r="E45" s="44"/>
      <c r="F45" s="45"/>
      <c r="G45" s="45"/>
      <c r="H45" s="45"/>
      <c r="I45" t="s">
        <v>166</v>
      </c>
    </row>
    <row r="46" spans="3:9">
      <c r="C46" s="43"/>
      <c r="D46" s="43"/>
      <c r="E46" s="44"/>
      <c r="F46" s="45"/>
      <c r="G46" s="45"/>
      <c r="H46" s="45"/>
      <c r="I46" t="s">
        <v>166</v>
      </c>
    </row>
    <row r="47" spans="3:9">
      <c r="C47" s="43"/>
      <c r="D47" s="43"/>
      <c r="E47" s="44"/>
      <c r="F47" s="45"/>
      <c r="G47" s="45"/>
      <c r="H47" s="45"/>
      <c r="I47" t="s">
        <v>166</v>
      </c>
    </row>
    <row r="48" spans="3:9">
      <c r="C48" s="43"/>
      <c r="D48" s="43"/>
      <c r="E48" s="44"/>
      <c r="F48" s="45"/>
      <c r="G48" s="45"/>
      <c r="H48" s="45"/>
      <c r="I48" t="s">
        <v>166</v>
      </c>
    </row>
    <row r="49" spans="3:9">
      <c r="C49" s="43"/>
      <c r="D49" s="43"/>
      <c r="E49" s="44"/>
      <c r="F49" s="45"/>
      <c r="G49" s="45"/>
      <c r="H49" s="45"/>
      <c r="I49" t="s">
        <v>166</v>
      </c>
    </row>
    <row r="50" spans="3:9">
      <c r="C50" s="43"/>
      <c r="D50" s="43"/>
      <c r="E50" s="44"/>
      <c r="F50" s="45"/>
      <c r="G50" s="45"/>
      <c r="H50" s="45"/>
      <c r="I50" t="s">
        <v>166</v>
      </c>
    </row>
    <row r="51" spans="3:9">
      <c r="C51" s="43"/>
      <c r="D51" s="43"/>
      <c r="E51" s="44"/>
      <c r="F51" s="45"/>
      <c r="G51" s="45"/>
      <c r="H51" s="45"/>
      <c r="I51" t="s">
        <v>166</v>
      </c>
    </row>
    <row r="52" spans="3:9">
      <c r="C52" s="43"/>
      <c r="D52" s="43"/>
      <c r="E52" s="44"/>
      <c r="F52" s="45"/>
      <c r="G52" s="45"/>
      <c r="H52" s="45"/>
      <c r="I52" t="s">
        <v>166</v>
      </c>
    </row>
    <row r="53" spans="3:9">
      <c r="C53" s="43"/>
      <c r="D53" s="43"/>
      <c r="E53" s="44"/>
      <c r="F53" s="45"/>
      <c r="G53" s="45"/>
      <c r="H53" s="45"/>
      <c r="I53" t="s">
        <v>166</v>
      </c>
    </row>
    <row r="54" spans="3:9">
      <c r="C54" s="43"/>
      <c r="D54" s="43"/>
      <c r="E54" s="44"/>
      <c r="F54" s="45"/>
      <c r="G54" s="45"/>
      <c r="H54" s="45"/>
      <c r="I54" t="s">
        <v>166</v>
      </c>
    </row>
    <row r="55" spans="3:9">
      <c r="C55" s="43"/>
      <c r="D55" s="43"/>
      <c r="E55" s="44"/>
      <c r="F55" s="45"/>
      <c r="G55" s="45"/>
      <c r="H55" s="45"/>
      <c r="I55" t="s">
        <v>166</v>
      </c>
    </row>
    <row r="56" spans="3:9">
      <c r="C56" s="43"/>
      <c r="D56" s="43"/>
      <c r="E56" s="44"/>
      <c r="F56" s="45"/>
      <c r="G56" s="45"/>
      <c r="H56" s="45"/>
      <c r="I56" t="s">
        <v>166</v>
      </c>
    </row>
    <row r="57" spans="3:9">
      <c r="C57" s="43"/>
      <c r="D57" s="43"/>
      <c r="E57" s="44"/>
      <c r="F57" s="45"/>
      <c r="G57" s="45"/>
      <c r="H57" s="45"/>
      <c r="I57" t="s">
        <v>166</v>
      </c>
    </row>
    <row r="58" spans="3:9">
      <c r="C58" s="43"/>
      <c r="D58" s="43"/>
      <c r="E58" s="44"/>
      <c r="F58" s="45"/>
      <c r="G58" s="45"/>
      <c r="H58" s="45"/>
      <c r="I58" t="s">
        <v>166</v>
      </c>
    </row>
    <row r="59" spans="3:9">
      <c r="C59" s="43"/>
      <c r="D59" s="43"/>
      <c r="E59" s="44"/>
      <c r="F59" s="45"/>
      <c r="G59" s="45"/>
      <c r="H59" s="45"/>
      <c r="I59" t="s">
        <v>166</v>
      </c>
    </row>
    <row r="60" spans="3:9">
      <c r="C60" s="43"/>
      <c r="D60" s="43"/>
      <c r="E60" s="44"/>
      <c r="F60" s="45"/>
      <c r="G60" s="45"/>
      <c r="H60" s="45"/>
      <c r="I60" t="s">
        <v>166</v>
      </c>
    </row>
    <row r="61" spans="3:9">
      <c r="C61" s="43"/>
      <c r="D61" s="43"/>
      <c r="E61" s="44"/>
      <c r="F61" s="45"/>
      <c r="G61" s="45"/>
      <c r="H61" s="45"/>
      <c r="I61" t="s">
        <v>166</v>
      </c>
    </row>
    <row r="62" spans="3:9">
      <c r="C62" s="43"/>
      <c r="D62" s="43"/>
      <c r="E62" s="44"/>
      <c r="F62" s="45"/>
      <c r="G62" s="45"/>
      <c r="H62" s="45"/>
      <c r="I62" t="s">
        <v>166</v>
      </c>
    </row>
    <row r="63" spans="3:9">
      <c r="C63" s="43"/>
      <c r="D63" s="43"/>
      <c r="E63" s="44"/>
      <c r="F63" s="45"/>
      <c r="G63" s="45"/>
      <c r="H63" s="45"/>
      <c r="I63" t="s">
        <v>166</v>
      </c>
    </row>
    <row r="64" spans="3:9">
      <c r="C64" s="43"/>
      <c r="D64" s="43"/>
      <c r="E64" s="44"/>
      <c r="F64" s="45"/>
      <c r="G64" s="45"/>
      <c r="H64" s="45"/>
      <c r="I64" t="s">
        <v>166</v>
      </c>
    </row>
    <row r="65" spans="3:9">
      <c r="C65" s="43"/>
      <c r="D65" s="43"/>
      <c r="E65" s="44"/>
      <c r="F65" s="45"/>
      <c r="G65" s="45"/>
      <c r="H65" s="45"/>
      <c r="I65" t="s">
        <v>166</v>
      </c>
    </row>
    <row r="66" spans="3:9">
      <c r="C66" s="43"/>
      <c r="D66" s="43"/>
      <c r="E66" s="44"/>
      <c r="F66" s="45"/>
      <c r="G66" s="45"/>
      <c r="H66" s="45"/>
      <c r="I66" t="s">
        <v>166</v>
      </c>
    </row>
    <row r="67" spans="3:9">
      <c r="C67" s="43"/>
      <c r="D67" s="43"/>
      <c r="E67" s="44"/>
      <c r="F67" s="45"/>
      <c r="G67" s="45"/>
      <c r="H67" s="45"/>
      <c r="I67" t="s">
        <v>166</v>
      </c>
    </row>
    <row r="68" spans="3:9">
      <c r="C68" s="43"/>
      <c r="D68" s="43"/>
      <c r="E68" s="44"/>
      <c r="F68" s="45"/>
      <c r="G68" s="45"/>
      <c r="H68" s="45"/>
      <c r="I68" t="s">
        <v>166</v>
      </c>
    </row>
    <row r="69" spans="3:9">
      <c r="C69" s="43"/>
      <c r="D69" s="43"/>
      <c r="E69" s="44"/>
      <c r="F69" s="45"/>
      <c r="G69" s="45"/>
      <c r="H69" s="45"/>
      <c r="I69" t="s">
        <v>166</v>
      </c>
    </row>
    <row r="70" spans="3:9">
      <c r="C70" s="43"/>
      <c r="D70" s="43"/>
      <c r="E70" s="44"/>
      <c r="F70" s="45"/>
      <c r="G70" s="45"/>
      <c r="H70" s="45"/>
      <c r="I70" t="s">
        <v>166</v>
      </c>
    </row>
    <row r="71" spans="3:9">
      <c r="C71" s="43"/>
      <c r="D71" s="43"/>
      <c r="E71" s="44"/>
      <c r="F71" s="45"/>
      <c r="G71" s="45"/>
      <c r="H71" s="45"/>
      <c r="I71" t="s">
        <v>166</v>
      </c>
    </row>
    <row r="72" spans="3:9">
      <c r="C72" s="43"/>
      <c r="D72" s="43"/>
      <c r="E72" s="44"/>
      <c r="F72" s="45"/>
      <c r="G72" s="45"/>
      <c r="H72" s="45"/>
      <c r="I72" t="s">
        <v>166</v>
      </c>
    </row>
    <row r="73" spans="3:9">
      <c r="C73" s="43"/>
      <c r="D73" s="43"/>
      <c r="E73" s="44"/>
      <c r="F73" s="45"/>
      <c r="G73" s="45"/>
      <c r="H73" s="45"/>
      <c r="I73" t="s">
        <v>166</v>
      </c>
    </row>
    <row r="74" spans="3:9">
      <c r="C74" s="43"/>
      <c r="D74" s="43"/>
      <c r="E74" s="44"/>
      <c r="F74" s="45"/>
      <c r="G74" s="45"/>
      <c r="H74" s="45"/>
      <c r="I74" t="s">
        <v>166</v>
      </c>
    </row>
    <row r="75" spans="3:9">
      <c r="C75" s="43"/>
      <c r="D75" s="43"/>
      <c r="E75" s="44"/>
      <c r="F75" s="45"/>
      <c r="G75" s="45"/>
      <c r="H75" s="45"/>
      <c r="I75" t="s">
        <v>166</v>
      </c>
    </row>
    <row r="76" spans="3:9">
      <c r="C76" s="43"/>
      <c r="D76" s="43"/>
      <c r="E76" s="44"/>
      <c r="F76" s="45"/>
      <c r="G76" s="45"/>
      <c r="H76" s="45"/>
      <c r="I76" t="s">
        <v>166</v>
      </c>
    </row>
    <row r="77" spans="3:9">
      <c r="C77" s="43"/>
      <c r="D77" s="43"/>
      <c r="E77" s="44"/>
      <c r="F77" s="45"/>
      <c r="G77" s="45"/>
      <c r="H77" s="45"/>
      <c r="I77" t="s">
        <v>166</v>
      </c>
    </row>
    <row r="78" spans="3:9">
      <c r="C78" s="43"/>
      <c r="D78" s="43"/>
      <c r="E78" s="44"/>
      <c r="F78" s="45"/>
      <c r="G78" s="45"/>
      <c r="H78" s="45"/>
      <c r="I78" t="s">
        <v>166</v>
      </c>
    </row>
    <row r="79" spans="3:9">
      <c r="C79" s="43"/>
      <c r="D79" s="43"/>
      <c r="E79" s="44"/>
      <c r="F79" s="45"/>
      <c r="G79" s="45"/>
      <c r="H79" s="45"/>
      <c r="I79" t="s">
        <v>166</v>
      </c>
    </row>
    <row r="80" spans="3:9">
      <c r="C80" s="43"/>
      <c r="D80" s="43"/>
      <c r="E80" s="44"/>
      <c r="F80" s="45"/>
      <c r="G80" s="45"/>
      <c r="H80" s="45"/>
      <c r="I80" t="s">
        <v>166</v>
      </c>
    </row>
    <row r="81" spans="3:9">
      <c r="C81" s="43"/>
      <c r="D81" s="43"/>
      <c r="E81" s="44"/>
      <c r="F81" s="45"/>
      <c r="G81" s="45"/>
      <c r="H81" s="45"/>
      <c r="I81" t="s">
        <v>166</v>
      </c>
    </row>
    <row r="82" spans="3:9">
      <c r="C82" s="43"/>
      <c r="D82" s="43"/>
      <c r="E82" s="44"/>
      <c r="F82" s="45"/>
      <c r="G82" s="45"/>
      <c r="H82" s="45"/>
      <c r="I82" t="s">
        <v>166</v>
      </c>
    </row>
    <row r="83" spans="3:9">
      <c r="C83" s="43"/>
      <c r="D83" s="43"/>
      <c r="E83" s="44"/>
      <c r="F83" s="45"/>
      <c r="G83" s="45"/>
      <c r="H83" s="45"/>
      <c r="I83" t="s">
        <v>166</v>
      </c>
    </row>
    <row r="84" spans="3:9">
      <c r="C84" s="43"/>
      <c r="D84" s="43"/>
      <c r="E84" s="44"/>
      <c r="F84" s="45"/>
      <c r="G84" s="45"/>
      <c r="H84" s="45"/>
      <c r="I84" t="s">
        <v>166</v>
      </c>
    </row>
    <row r="85" spans="3:9">
      <c r="C85" s="43"/>
      <c r="D85" s="43"/>
      <c r="E85" s="44"/>
      <c r="F85" s="45"/>
      <c r="G85" s="45"/>
      <c r="H85" s="45"/>
      <c r="I85" t="s">
        <v>166</v>
      </c>
    </row>
    <row r="86" spans="3:9">
      <c r="C86" s="43"/>
      <c r="D86" s="43"/>
      <c r="E86" s="44"/>
      <c r="F86" s="45"/>
      <c r="G86" s="45"/>
      <c r="H86" s="45"/>
      <c r="I86" t="s">
        <v>166</v>
      </c>
    </row>
    <row r="87" spans="3:9">
      <c r="C87" s="43"/>
      <c r="D87" s="43"/>
      <c r="E87" s="44"/>
      <c r="F87" s="45"/>
      <c r="G87" s="45"/>
      <c r="H87" s="45"/>
      <c r="I87" t="s">
        <v>166</v>
      </c>
    </row>
    <row r="88" spans="3:9">
      <c r="C88" s="43"/>
      <c r="D88" s="43"/>
      <c r="E88" s="44"/>
      <c r="F88" s="45"/>
      <c r="G88" s="45"/>
      <c r="H88" s="45"/>
      <c r="I88" t="s">
        <v>166</v>
      </c>
    </row>
    <row r="89" spans="3:9">
      <c r="C89" s="43"/>
      <c r="D89" s="43"/>
      <c r="E89" s="44"/>
      <c r="F89" s="45"/>
      <c r="G89" s="45"/>
      <c r="H89" s="45"/>
      <c r="I89" t="s">
        <v>166</v>
      </c>
    </row>
    <row r="90" spans="3:9">
      <c r="C90" s="43"/>
      <c r="D90" s="43"/>
      <c r="E90" s="44"/>
      <c r="F90" s="45"/>
      <c r="G90" s="45"/>
      <c r="H90" s="45"/>
      <c r="I90" t="s">
        <v>166</v>
      </c>
    </row>
    <row r="91" spans="3:9">
      <c r="C91" s="43"/>
      <c r="D91" s="43"/>
      <c r="E91" s="44"/>
      <c r="F91" s="45"/>
      <c r="G91" s="45"/>
      <c r="H91" s="45"/>
      <c r="I91" t="s">
        <v>166</v>
      </c>
    </row>
    <row r="92" spans="3:9">
      <c r="C92" s="43"/>
      <c r="D92" s="43"/>
      <c r="E92" s="44"/>
      <c r="F92" s="45"/>
      <c r="G92" s="45"/>
      <c r="H92" s="45"/>
      <c r="I92" t="s">
        <v>166</v>
      </c>
    </row>
    <row r="93" spans="3:9">
      <c r="C93" s="43"/>
      <c r="D93" s="43"/>
      <c r="E93" s="44"/>
      <c r="F93" s="45"/>
      <c r="G93" s="45"/>
      <c r="H93" s="45"/>
      <c r="I93" t="s">
        <v>166</v>
      </c>
    </row>
    <row r="94" spans="3:9">
      <c r="C94" s="43"/>
      <c r="D94" s="43"/>
      <c r="E94" s="44"/>
      <c r="F94" s="45"/>
      <c r="G94" s="45"/>
      <c r="H94" s="45"/>
      <c r="I94" t="s">
        <v>166</v>
      </c>
    </row>
    <row r="95" spans="3:9">
      <c r="C95" s="43"/>
      <c r="D95" s="43"/>
      <c r="E95" s="44"/>
      <c r="F95" s="45"/>
      <c r="G95" s="45"/>
      <c r="H95" s="45"/>
      <c r="I95" t="s">
        <v>166</v>
      </c>
    </row>
    <row r="96" spans="3:9">
      <c r="C96" s="23"/>
      <c r="D96" s="23"/>
      <c r="E96" s="24"/>
      <c r="F96" s="25"/>
      <c r="G96" s="25"/>
      <c r="H96" s="25"/>
      <c r="I96" s="7" t="s">
        <v>166</v>
      </c>
    </row>
    <row r="97" spans="3:9">
      <c r="C97" s="23"/>
      <c r="D97" s="23"/>
      <c r="E97" s="24"/>
      <c r="F97" s="25"/>
      <c r="G97" s="25"/>
      <c r="H97" s="25"/>
      <c r="I97" s="7" t="s">
        <v>166</v>
      </c>
    </row>
    <row r="98" spans="3:9">
      <c r="C98" s="23"/>
      <c r="D98" s="23"/>
      <c r="E98" s="24"/>
      <c r="F98" s="25"/>
      <c r="G98" s="25"/>
      <c r="H98" s="25"/>
      <c r="I98" s="7" t="s">
        <v>166</v>
      </c>
    </row>
    <row r="99" spans="3:9">
      <c r="C99" s="23"/>
      <c r="D99" s="23"/>
      <c r="E99" s="24"/>
      <c r="F99" s="25"/>
      <c r="G99" s="25"/>
      <c r="H99" s="25"/>
      <c r="I99" s="7" t="s">
        <v>166</v>
      </c>
    </row>
    <row r="100" spans="3:9">
      <c r="C100" s="23"/>
      <c r="D100" s="23"/>
      <c r="E100" s="24"/>
      <c r="F100" s="25"/>
      <c r="G100" s="25"/>
      <c r="H100" s="25"/>
      <c r="I100" s="7" t="s">
        <v>166</v>
      </c>
    </row>
    <row r="101" spans="3:9">
      <c r="C101" s="23"/>
      <c r="D101" s="23"/>
      <c r="E101" s="24"/>
      <c r="F101" s="25"/>
      <c r="G101" s="25"/>
      <c r="H101" s="25"/>
      <c r="I101" s="7" t="s">
        <v>166</v>
      </c>
    </row>
    <row r="102" spans="3:9">
      <c r="C102" s="23"/>
      <c r="D102" s="23"/>
      <c r="E102" s="24"/>
      <c r="F102" s="25"/>
      <c r="G102" s="25"/>
      <c r="H102" s="25"/>
      <c r="I102" s="7" t="s">
        <v>166</v>
      </c>
    </row>
    <row r="103" spans="3:9">
      <c r="C103" s="23"/>
      <c r="D103" s="23"/>
      <c r="E103" s="24"/>
      <c r="F103" s="25"/>
      <c r="G103" s="25"/>
      <c r="H103" s="25"/>
      <c r="I103" s="7" t="s">
        <v>166</v>
      </c>
    </row>
    <row r="104" spans="3:9">
      <c r="C104" s="23"/>
      <c r="D104" s="23"/>
      <c r="E104" s="24"/>
      <c r="F104" s="25"/>
      <c r="G104" s="25"/>
      <c r="H104" s="25"/>
      <c r="I104" s="7" t="s">
        <v>166</v>
      </c>
    </row>
    <row r="105" spans="3:9">
      <c r="C105" s="23"/>
      <c r="D105" s="23"/>
      <c r="E105" s="24"/>
      <c r="F105" s="25"/>
      <c r="G105" s="25"/>
      <c r="H105" s="25"/>
      <c r="I105" s="7" t="s">
        <v>166</v>
      </c>
    </row>
    <row r="106" spans="3:9">
      <c r="C106" s="23"/>
      <c r="D106" s="23"/>
      <c r="E106" s="24"/>
      <c r="F106" s="25"/>
      <c r="G106" s="25"/>
      <c r="H106" s="25"/>
      <c r="I106" s="7" t="s">
        <v>166</v>
      </c>
    </row>
    <row r="107" spans="3:9">
      <c r="C107" s="23"/>
      <c r="D107" s="23"/>
      <c r="E107" s="24"/>
      <c r="F107" s="25"/>
      <c r="G107" s="25"/>
      <c r="H107" s="25"/>
      <c r="I107" s="7" t="s">
        <v>166</v>
      </c>
    </row>
    <row r="108" spans="3:9">
      <c r="C108" s="23"/>
      <c r="D108" s="23"/>
      <c r="E108" s="24"/>
      <c r="F108" s="25"/>
      <c r="G108" s="25"/>
      <c r="H108" s="25"/>
      <c r="I108" s="7" t="s">
        <v>166</v>
      </c>
    </row>
    <row r="109" spans="3:9">
      <c r="C109" s="23"/>
      <c r="D109" s="23"/>
      <c r="E109" s="24"/>
      <c r="F109" s="25"/>
      <c r="G109" s="25"/>
      <c r="H109" s="25"/>
      <c r="I109" s="7" t="s">
        <v>166</v>
      </c>
    </row>
    <row r="110" spans="3:9">
      <c r="C110" s="23"/>
      <c r="D110" s="23"/>
      <c r="E110" s="24"/>
      <c r="F110" s="25"/>
      <c r="G110" s="25"/>
      <c r="H110" s="25"/>
      <c r="I110" s="7" t="s">
        <v>166</v>
      </c>
    </row>
    <row r="111" spans="3:9">
      <c r="C111" s="23"/>
      <c r="D111" s="23"/>
      <c r="E111" s="24"/>
      <c r="F111" s="25"/>
      <c r="G111" s="25"/>
      <c r="H111" s="25"/>
      <c r="I111" s="7" t="s">
        <v>166</v>
      </c>
    </row>
    <row r="112" spans="3:9">
      <c r="C112" s="23"/>
      <c r="D112" s="23"/>
      <c r="E112" s="24"/>
      <c r="F112" s="25"/>
      <c r="G112" s="25"/>
      <c r="H112" s="25"/>
      <c r="I112" s="7" t="s">
        <v>166</v>
      </c>
    </row>
    <row r="113" spans="3:9">
      <c r="C113" s="23"/>
      <c r="D113" s="23"/>
      <c r="E113" s="24"/>
      <c r="F113" s="25"/>
      <c r="G113" s="25"/>
      <c r="H113" s="25"/>
      <c r="I113" s="7" t="s">
        <v>166</v>
      </c>
    </row>
    <row r="114" spans="3:9">
      <c r="C114" s="23"/>
      <c r="D114" s="23"/>
      <c r="E114" s="24"/>
      <c r="F114" s="25"/>
      <c r="G114" s="25"/>
      <c r="H114" s="25"/>
      <c r="I114" s="7" t="s">
        <v>166</v>
      </c>
    </row>
    <row r="115" spans="3:9">
      <c r="C115" s="23"/>
      <c r="D115" s="23"/>
      <c r="E115" s="24"/>
      <c r="F115" s="25"/>
      <c r="G115" s="25"/>
      <c r="H115" s="25"/>
      <c r="I115" s="7" t="s">
        <v>166</v>
      </c>
    </row>
    <row r="116" spans="3:9">
      <c r="C116" s="23"/>
      <c r="D116" s="23"/>
      <c r="E116" s="24"/>
      <c r="F116" s="25"/>
      <c r="G116" s="25"/>
      <c r="H116" s="25"/>
      <c r="I116" s="7" t="s">
        <v>166</v>
      </c>
    </row>
    <row r="117" spans="3:9">
      <c r="C117" s="23"/>
      <c r="D117" s="23"/>
      <c r="E117" s="24"/>
      <c r="F117" s="25"/>
      <c r="G117" s="25"/>
      <c r="H117" s="25"/>
      <c r="I117" s="7" t="s">
        <v>166</v>
      </c>
    </row>
    <row r="118" spans="3:9">
      <c r="C118" s="23"/>
      <c r="D118" s="23"/>
      <c r="E118" s="24"/>
      <c r="F118" s="25"/>
      <c r="G118" s="25"/>
      <c r="H118" s="25"/>
      <c r="I118" s="7" t="s">
        <v>166</v>
      </c>
    </row>
    <row r="119" spans="3:9">
      <c r="C119" s="23"/>
      <c r="D119" s="23"/>
      <c r="E119" s="24"/>
      <c r="F119" s="25"/>
      <c r="G119" s="25"/>
      <c r="H119" s="25"/>
      <c r="I119" s="7" t="s">
        <v>166</v>
      </c>
    </row>
    <row r="120" spans="3:9">
      <c r="C120" s="23"/>
      <c r="D120" s="23"/>
      <c r="E120" s="24"/>
      <c r="F120" s="25"/>
      <c r="G120" s="25"/>
      <c r="H120" s="25"/>
      <c r="I120" s="7" t="s">
        <v>166</v>
      </c>
    </row>
    <row r="121" spans="3:9">
      <c r="C121" s="23"/>
      <c r="D121" s="23"/>
      <c r="E121" s="24"/>
      <c r="F121" s="25"/>
      <c r="G121" s="25"/>
      <c r="H121" s="25"/>
      <c r="I121" s="7" t="s">
        <v>166</v>
      </c>
    </row>
    <row r="122" spans="3:9">
      <c r="C122" s="23"/>
      <c r="D122" s="23"/>
      <c r="E122" s="24"/>
      <c r="F122" s="25"/>
      <c r="G122" s="25"/>
      <c r="H122" s="25"/>
      <c r="I122" s="7" t="s">
        <v>166</v>
      </c>
    </row>
    <row r="123" spans="3:9">
      <c r="C123" s="23"/>
      <c r="D123" s="23"/>
      <c r="E123" s="24"/>
      <c r="F123" s="25"/>
      <c r="G123" s="25"/>
      <c r="H123" s="25"/>
      <c r="I123" s="7" t="s">
        <v>166</v>
      </c>
    </row>
    <row r="124" spans="3:9">
      <c r="C124" s="23"/>
      <c r="D124" s="23"/>
      <c r="E124" s="24"/>
      <c r="F124" s="25"/>
      <c r="G124" s="25"/>
      <c r="H124" s="25"/>
      <c r="I124" s="7" t="s">
        <v>166</v>
      </c>
    </row>
    <row r="125" spans="3:9">
      <c r="C125" s="23"/>
      <c r="D125" s="23"/>
      <c r="E125" s="24"/>
      <c r="F125" s="25"/>
      <c r="G125" s="25"/>
      <c r="H125" s="25"/>
      <c r="I125" s="7" t="s">
        <v>166</v>
      </c>
    </row>
    <row r="126" spans="3:9">
      <c r="C126" s="23"/>
      <c r="D126" s="23"/>
      <c r="E126" s="24"/>
      <c r="F126" s="25"/>
      <c r="G126" s="25"/>
      <c r="H126" s="25"/>
      <c r="I126" s="7" t="s">
        <v>166</v>
      </c>
    </row>
    <row r="127" spans="3:9">
      <c r="C127" s="23"/>
      <c r="D127" s="23"/>
      <c r="E127" s="24"/>
      <c r="F127" s="25"/>
      <c r="G127" s="25"/>
      <c r="H127" s="25"/>
      <c r="I127" s="7" t="s">
        <v>166</v>
      </c>
    </row>
    <row r="128" spans="3:9">
      <c r="C128" s="23"/>
      <c r="D128" s="23"/>
      <c r="E128" s="24"/>
      <c r="F128" s="25"/>
      <c r="G128" s="25"/>
      <c r="H128" s="25"/>
      <c r="I128" s="7" t="s">
        <v>166</v>
      </c>
    </row>
  </sheetData>
  <mergeCells count="14">
    <mergeCell ref="A22:H22"/>
    <mergeCell ref="B20:H20"/>
    <mergeCell ref="B21:H21"/>
    <mergeCell ref="C5:C6"/>
    <mergeCell ref="D5:D6"/>
    <mergeCell ref="E5:E6"/>
    <mergeCell ref="F5:F6"/>
    <mergeCell ref="G5:G6"/>
    <mergeCell ref="H5:H6"/>
    <mergeCell ref="A19:H19"/>
    <mergeCell ref="B13:H13"/>
    <mergeCell ref="B14:H14"/>
    <mergeCell ref="B15:H15"/>
    <mergeCell ref="B16:H16"/>
  </mergeCells>
  <conditionalFormatting sqref="J10:J11">
    <cfRule type="cellIs" dxfId="0"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0C43D4EFE86B44ADE4647ACA6AD254" ma:contentTypeVersion="8" ma:contentTypeDescription="Create a new document." ma:contentTypeScope="" ma:versionID="3108c31a64061057972026e4d4c77c55">
  <xsd:schema xmlns:xsd="http://www.w3.org/2001/XMLSchema" xmlns:xs="http://www.w3.org/2001/XMLSchema" xmlns:p="http://schemas.microsoft.com/office/2006/metadata/properties" xmlns:ns2="063a132e-7922-4f1a-9ebb-16b3e240ff44" xmlns:ns3="c75f2094-d1d8-4d4e-ad30-336aad6d48b1" targetNamespace="http://schemas.microsoft.com/office/2006/metadata/properties" ma:root="true" ma:fieldsID="7d14fd3d351f1d441c8997732a59be97" ns2:_="" ns3:_="">
    <xsd:import namespace="063a132e-7922-4f1a-9ebb-16b3e240ff44"/>
    <xsd:import namespace="c75f2094-d1d8-4d4e-ad30-336aad6d48b1"/>
    <xsd:element name="properties">
      <xsd:complexType>
        <xsd:sequence>
          <xsd:element name="documentManagement">
            <xsd:complexType>
              <xsd:all>
                <xsd:element ref="ns2:_dlc_DocId" minOccurs="0"/>
                <xsd:element ref="ns2:_dlc_DocIdUrl" minOccurs="0"/>
                <xsd:element ref="ns2:_dlc_DocIdPersistId"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32e-7922-4f1a-9ebb-16b3e240ff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5f2094-d1d8-4d4e-ad30-336aad6d48b1" elementFormDefault="qualified">
    <xsd:import namespace="http://schemas.microsoft.com/office/2006/documentManagement/types"/>
    <xsd:import namespace="http://schemas.microsoft.com/office/infopath/2007/PartnerControls"/>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63a132e-7922-4f1a-9ebb-16b3e240ff44">TKMIES-1511674041-15190</_dlc_DocId>
    <_dlc_DocIdUrl xmlns="063a132e-7922-4f1a-9ebb-16b3e240ff44">
      <Url>https://sscnz.sharepoint.com/sites/IES-SP/_layouts/15/DocIdRedir.aspx?ID=TKMIES-1511674041-15190</Url>
      <Description>TKMIES-1511674041-15190</Description>
    </_dlc_DocIdUrl>
    <MediaLengthInSeconds xmlns="c75f2094-d1d8-4d4e-ad30-336aad6d48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4921A1E-0C2F-464B-A574-AE52F5656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a132e-7922-4f1a-9ebb-16b3e240ff44"/>
    <ds:schemaRef ds:uri="c75f2094-d1d8-4d4e-ad30-336aad6d4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1693F3-8B55-4979-AE1C-4019D5F17BA7}">
  <ds:schemaRefs>
    <ds:schemaRef ds:uri="http://schemas.microsoft.com/office/2006/documentManagement/types"/>
    <ds:schemaRef ds:uri="http://purl.org/dc/dcmitype/"/>
    <ds:schemaRef ds:uri="http://purl.org/dc/terms/"/>
    <ds:schemaRef ds:uri="http://schemas.openxmlformats.org/package/2006/metadata/core-properties"/>
    <ds:schemaRef ds:uri="c75f2094-d1d8-4d4e-ad30-336aad6d48b1"/>
    <ds:schemaRef ds:uri="063a132e-7922-4f1a-9ebb-16b3e240ff44"/>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139B3FF-F64C-4987-ADA8-462206C857A6}">
  <ds:schemaRefs>
    <ds:schemaRef ds:uri="http://schemas.microsoft.com/sharepoint/v3/contenttype/forms"/>
  </ds:schemaRefs>
</ds:datastoreItem>
</file>

<file path=customXml/itemProps4.xml><?xml version="1.0" encoding="utf-8"?>
<ds:datastoreItem xmlns:ds="http://schemas.openxmlformats.org/officeDocument/2006/customXml" ds:itemID="{56D442AA-6FB6-4F9C-90C1-27AD796ACB3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Contents</vt:lpstr>
      <vt:lpstr>OIA Statistics</vt:lpstr>
      <vt:lpstr>Police and NZDF</vt:lpstr>
      <vt:lpstr>Contents!Print_Area</vt:lpstr>
      <vt:lpstr>'OIA Statistics'!Print_Area</vt:lpstr>
      <vt:lpstr>'Police and NZDF'!Print_Area</vt:lpstr>
      <vt:lpstr>'OIA Statistics'!Print_Titles</vt:lpstr>
      <vt:lpstr>'Police and NZDF'!Print_Titles</vt:lpstr>
    </vt:vector>
  </TitlesOfParts>
  <Manager/>
  <Company>NZ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Jacinta Coe</cp:lastModifiedBy>
  <cp:revision/>
  <dcterms:created xsi:type="dcterms:W3CDTF">2017-01-10T20:16:20Z</dcterms:created>
  <dcterms:modified xsi:type="dcterms:W3CDTF">2022-03-09T23:16:22Z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0x0101007C0C43D4EFE86B44ADE4647ACA6AD254</vt:lpwstr>
  </property>
  <property fmtid="{D5CDD505-2E9C-101B-9397-08002B2CF9AE}" pid="3" name="Business Unit">
    <vt:lpwstr>SIT</vt:lpwstr>
  </property>
  <property fmtid="{D5CDD505-2E9C-101B-9397-08002B2CF9AE}" pid="4" name="AuthorIds_UIVersion_932">
    <vt:lpwstr>32</vt:lpwstr>
  </property>
  <property fmtid="{D5CDD505-2E9C-101B-9397-08002B2CF9AE}" pid="5" name="_dlc_DocIdItemGuid">
    <vt:lpwstr>c7d9f517-c396-454f-ac6d-d1d451188269</vt:lpwstr>
  </property>
  <property fmtid="{D5CDD505-2E9C-101B-9397-08002B2CF9AE}" pid="6" name="iManageAuthor">
    <vt:lpwstr/>
  </property>
  <property fmtid="{D5CDD505-2E9C-101B-9397-08002B2CF9AE}" pid="7" name="Endorsement">
    <vt:lpwstr/>
  </property>
  <property fmtid="{D5CDD505-2E9C-101B-9397-08002B2CF9AE}" pid="8" name="Order">
    <vt:r8>81857300</vt:r8>
  </property>
  <property fmtid="{D5CDD505-2E9C-101B-9397-08002B2CF9AE}" pid="9" name="Email BCC">
    <vt:lpwstr/>
  </property>
  <property fmtid="{D5CDD505-2E9C-101B-9397-08002B2CF9AE}" pid="10" name="Class">
    <vt:lpwstr/>
  </property>
  <property fmtid="{D5CDD505-2E9C-101B-9397-08002B2CF9AE}" pid="11" name="SharedWithUsers">
    <vt:lpwstr>1073741822;#SharePoint App;#38;#Grahame Armstrong</vt:lpwstr>
  </property>
  <property fmtid="{D5CDD505-2E9C-101B-9397-08002B2CF9AE}" pid="12" name="Email From">
    <vt:lpwstr/>
  </property>
  <property fmtid="{D5CDD505-2E9C-101B-9397-08002B2CF9AE}" pid="13" name="ComplianceAssetId">
    <vt:lpwstr/>
  </property>
  <property fmtid="{D5CDD505-2E9C-101B-9397-08002B2CF9AE}" pid="14" name="DOCNUM">
    <vt:lpwstr/>
  </property>
  <property fmtid="{D5CDD505-2E9C-101B-9397-08002B2CF9AE}" pid="15" name="File No">
    <vt:lpwstr/>
  </property>
  <property fmtid="{D5CDD505-2E9C-101B-9397-08002B2CF9AE}" pid="16" name="SubClass">
    <vt:lpwstr/>
  </property>
  <property fmtid="{D5CDD505-2E9C-101B-9397-08002B2CF9AE}" pid="17" name="_ExtendedDescription">
    <vt:lpwstr/>
  </property>
  <property fmtid="{D5CDD505-2E9C-101B-9397-08002B2CF9AE}" pid="18" name="Security Classification">
    <vt:lpwstr/>
  </property>
  <property fmtid="{D5CDD505-2E9C-101B-9397-08002B2CF9AE}" pid="19" name="Email CC">
    <vt:lpwstr/>
  </property>
  <property fmtid="{D5CDD505-2E9C-101B-9397-08002B2CF9AE}" pid="20" name="Email To">
    <vt:lpwstr/>
  </property>
</Properties>
</file>